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список" sheetId="1" r:id="rId1"/>
    <sheet name="по школам" sheetId="5" r:id="rId2"/>
    <sheet name="по улусам" sheetId="2" r:id="rId3"/>
    <sheet name="диагр" sheetId="3" r:id="rId4"/>
    <sheet name="мониторинг" sheetId="6" r:id="rId5"/>
  </sheets>
  <calcPr calcId="144525"/>
</workbook>
</file>

<file path=xl/calcChain.xml><?xml version="1.0" encoding="utf-8"?>
<calcChain xmlns="http://schemas.openxmlformats.org/spreadsheetml/2006/main">
  <c r="C87" i="6" l="1"/>
  <c r="E87" i="6"/>
  <c r="F87" i="6"/>
  <c r="G87" i="6"/>
  <c r="H87" i="6"/>
  <c r="I87" i="6"/>
  <c r="D87" i="6"/>
  <c r="C86" i="6"/>
  <c r="D86" i="6"/>
  <c r="E86" i="6"/>
  <c r="F86" i="6"/>
  <c r="G86" i="6"/>
  <c r="H86" i="6"/>
  <c r="I86" i="6"/>
  <c r="AS12" i="6"/>
  <c r="G71" i="3"/>
  <c r="H71" i="3"/>
  <c r="F71" i="3"/>
  <c r="E71" i="3"/>
  <c r="D71" i="3"/>
  <c r="C71" i="3"/>
  <c r="B71" i="3"/>
  <c r="I75" i="3" l="1"/>
  <c r="I63" i="3"/>
  <c r="I65" i="3"/>
  <c r="I61" i="3"/>
  <c r="I34" i="3"/>
  <c r="I36" i="3"/>
  <c r="I38" i="3"/>
  <c r="I32" i="3"/>
  <c r="I5" i="3"/>
  <c r="I7" i="3"/>
  <c r="I9" i="3"/>
  <c r="I11" i="3"/>
  <c r="I3" i="3"/>
  <c r="I67" i="3"/>
  <c r="AA38" i="2"/>
  <c r="AA39" i="2"/>
  <c r="AA40" i="2"/>
  <c r="AA41" i="2"/>
  <c r="AA42" i="2"/>
  <c r="AA43" i="2"/>
  <c r="AA37" i="2"/>
  <c r="Z37" i="2"/>
  <c r="Z38" i="2"/>
  <c r="Z39" i="2"/>
  <c r="Z40" i="2"/>
  <c r="Z41" i="2"/>
  <c r="Z42" i="2"/>
  <c r="Z43" i="2"/>
  <c r="V38" i="2"/>
  <c r="V39" i="2"/>
  <c r="V40" i="2"/>
  <c r="V41" i="2"/>
  <c r="V42" i="2"/>
  <c r="V43" i="2"/>
  <c r="V37" i="2"/>
  <c r="AU6" i="6" l="1"/>
  <c r="AU7" i="6"/>
  <c r="AU8" i="6"/>
  <c r="AU9" i="6"/>
  <c r="AU10" i="6"/>
  <c r="AU11" i="6"/>
  <c r="AU5" i="6"/>
  <c r="AT6" i="6"/>
  <c r="AT7" i="6"/>
  <c r="AT8" i="6"/>
  <c r="AT9" i="6"/>
  <c r="AT10" i="6"/>
  <c r="AT11" i="6"/>
  <c r="AT5" i="6"/>
  <c r="AO12" i="6"/>
  <c r="AM12" i="6"/>
  <c r="J76" i="6"/>
  <c r="I71" i="3" l="1"/>
  <c r="I69" i="3"/>
  <c r="AW12" i="6"/>
  <c r="AV12" i="6"/>
  <c r="AX5" i="6"/>
  <c r="AY5" i="6"/>
  <c r="AY7" i="6"/>
  <c r="AY8" i="6"/>
  <c r="AY9" i="6"/>
  <c r="AY10" i="6"/>
  <c r="AY11" i="6"/>
  <c r="AX7" i="6"/>
  <c r="AX8" i="6"/>
  <c r="AX9" i="6"/>
  <c r="AX10" i="6"/>
  <c r="AX11" i="6"/>
  <c r="AX6" i="6"/>
  <c r="AY6" i="6"/>
  <c r="F38" i="2" l="1"/>
  <c r="F39" i="2"/>
  <c r="F40" i="2"/>
  <c r="F41" i="2"/>
  <c r="F42" i="2"/>
  <c r="F43" i="2"/>
  <c r="F37" i="2"/>
  <c r="I66" i="6" l="1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P5" i="2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AQ12" i="6"/>
  <c r="AK12" i="6"/>
  <c r="AU12" i="6" s="1"/>
  <c r="AN12" i="6"/>
  <c r="AL12" i="6"/>
  <c r="AJ12" i="6"/>
  <c r="AH12" i="6"/>
  <c r="AG6" i="6"/>
  <c r="AG7" i="6"/>
  <c r="AG8" i="6"/>
  <c r="AG9" i="6"/>
  <c r="AG10" i="6"/>
  <c r="AG11" i="6"/>
  <c r="AE12" i="6"/>
  <c r="AC12" i="6"/>
  <c r="AA12" i="6"/>
  <c r="Y12" i="6"/>
  <c r="AG5" i="6"/>
  <c r="AF6" i="6"/>
  <c r="AF7" i="6"/>
  <c r="AF8" i="6"/>
  <c r="AF9" i="6"/>
  <c r="AF10" i="6"/>
  <c r="AF11" i="6"/>
  <c r="AF5" i="6"/>
  <c r="AD12" i="6"/>
  <c r="AB12" i="6"/>
  <c r="Z12" i="6"/>
  <c r="X12" i="6"/>
  <c r="U12" i="6"/>
  <c r="S12" i="6"/>
  <c r="Q12" i="6"/>
  <c r="O12" i="6"/>
  <c r="W6" i="6"/>
  <c r="W7" i="6"/>
  <c r="W8" i="6"/>
  <c r="W9" i="6"/>
  <c r="W10" i="6"/>
  <c r="W11" i="6"/>
  <c r="W5" i="6"/>
  <c r="AM4" i="2"/>
  <c r="AM5" i="2"/>
  <c r="AM6" i="2"/>
  <c r="AM7" i="2"/>
  <c r="AM8" i="2"/>
  <c r="AM9" i="2"/>
  <c r="AM10" i="2"/>
  <c r="V6" i="6"/>
  <c r="V7" i="6"/>
  <c r="V8" i="6"/>
  <c r="V9" i="6"/>
  <c r="V10" i="6"/>
  <c r="V11" i="6"/>
  <c r="V5" i="6"/>
  <c r="T12" i="6"/>
  <c r="R12" i="6"/>
  <c r="P12" i="6"/>
  <c r="N12" i="6"/>
  <c r="M6" i="6"/>
  <c r="M7" i="6"/>
  <c r="M8" i="6"/>
  <c r="M9" i="6"/>
  <c r="M10" i="6"/>
  <c r="M11" i="6"/>
  <c r="M5" i="6"/>
  <c r="L4" i="2"/>
  <c r="L5" i="2"/>
  <c r="L6" i="2"/>
  <c r="L7" i="2"/>
  <c r="L8" i="2"/>
  <c r="L9" i="2"/>
  <c r="L10" i="2"/>
  <c r="L6" i="6"/>
  <c r="L7" i="6"/>
  <c r="L8" i="6"/>
  <c r="L9" i="6"/>
  <c r="L10" i="6"/>
  <c r="L11" i="6"/>
  <c r="L5" i="6"/>
  <c r="J12" i="6"/>
  <c r="H12" i="6"/>
  <c r="F12" i="6"/>
  <c r="D12" i="6"/>
  <c r="B12" i="6"/>
  <c r="L12" i="6" l="1"/>
  <c r="AT12" i="6"/>
  <c r="V12" i="6"/>
  <c r="AF12" i="6"/>
  <c r="AG12" i="6"/>
  <c r="M12" i="6"/>
  <c r="W12" i="6"/>
  <c r="BI5" i="2"/>
  <c r="BI7" i="2"/>
  <c r="BI9" i="2"/>
  <c r="BI4" i="2"/>
  <c r="BH5" i="2"/>
  <c r="BH6" i="2"/>
  <c r="BI6" i="2" s="1"/>
  <c r="BH7" i="2"/>
  <c r="BH8" i="2"/>
  <c r="BI8" i="2" s="1"/>
  <c r="BH9" i="2"/>
  <c r="BH10" i="2"/>
  <c r="BI10" i="2" s="1"/>
  <c r="BH4" i="2"/>
  <c r="C53" i="3"/>
  <c r="D53" i="3"/>
  <c r="E53" i="3"/>
  <c r="F53" i="3"/>
  <c r="G53" i="3"/>
  <c r="H53" i="3"/>
  <c r="B53" i="3"/>
  <c r="I53" i="3" s="1"/>
  <c r="I51" i="3"/>
  <c r="R27" i="2"/>
  <c r="R28" i="2"/>
  <c r="R29" i="2"/>
  <c r="R30" i="2"/>
  <c r="R31" i="2"/>
  <c r="R32" i="2"/>
  <c r="R26" i="2"/>
  <c r="C107" i="5" l="1"/>
  <c r="I47" i="3" l="1"/>
  <c r="I49" i="3"/>
  <c r="I45" i="3"/>
  <c r="F50" i="2" l="1"/>
  <c r="F51" i="2"/>
  <c r="F52" i="2"/>
  <c r="F53" i="2"/>
  <c r="F54" i="2"/>
  <c r="F55" i="2"/>
  <c r="F49" i="2"/>
  <c r="F48" i="2"/>
  <c r="R38" i="2"/>
  <c r="R39" i="2"/>
  <c r="R40" i="2"/>
  <c r="R41" i="2"/>
  <c r="R42" i="2"/>
  <c r="R43" i="2"/>
  <c r="R37" i="2"/>
  <c r="N38" i="2"/>
  <c r="N39" i="2"/>
  <c r="N40" i="2"/>
  <c r="N41" i="2"/>
  <c r="N42" i="2"/>
  <c r="N43" i="2"/>
  <c r="N37" i="2"/>
  <c r="J41" i="2"/>
  <c r="J42" i="2"/>
  <c r="J43" i="2"/>
  <c r="J40" i="2"/>
  <c r="J39" i="2"/>
  <c r="J37" i="2"/>
  <c r="J38" i="2" s="1"/>
  <c r="N29" i="2"/>
  <c r="N30" i="2"/>
  <c r="N31" i="2"/>
  <c r="N32" i="2"/>
  <c r="N28" i="2"/>
  <c r="N26" i="2"/>
  <c r="N27" i="2" s="1"/>
  <c r="J27" i="2"/>
  <c r="J28" i="2"/>
  <c r="J29" i="2"/>
  <c r="J30" i="2"/>
  <c r="J31" i="2"/>
  <c r="J32" i="2"/>
  <c r="J26" i="2"/>
  <c r="F27" i="2"/>
  <c r="F28" i="2"/>
  <c r="S28" i="2" s="1"/>
  <c r="F29" i="2"/>
  <c r="F30" i="2"/>
  <c r="S30" i="2" s="1"/>
  <c r="F31" i="2"/>
  <c r="F32" i="2"/>
  <c r="S32" i="2" s="1"/>
  <c r="F26" i="2"/>
  <c r="S26" i="2" l="1"/>
  <c r="S29" i="2"/>
  <c r="S31" i="2"/>
  <c r="S27" i="2"/>
  <c r="B40" i="3"/>
  <c r="C40" i="3"/>
  <c r="D40" i="3"/>
  <c r="E40" i="3"/>
  <c r="H40" i="3"/>
  <c r="G40" i="3"/>
  <c r="F40" i="3"/>
  <c r="H13" i="3"/>
  <c r="G13" i="3"/>
  <c r="F13" i="3"/>
  <c r="E13" i="3"/>
  <c r="D13" i="3"/>
  <c r="C13" i="3"/>
  <c r="B13" i="3"/>
  <c r="I40" i="3" l="1"/>
  <c r="I13" i="3"/>
  <c r="R22" i="2"/>
  <c r="N22" i="2"/>
  <c r="J22" i="2"/>
  <c r="F22" i="2"/>
  <c r="R21" i="2"/>
  <c r="N21" i="2"/>
  <c r="J21" i="2"/>
  <c r="F21" i="2"/>
  <c r="R20" i="2"/>
  <c r="S20" i="2" s="1"/>
  <c r="N20" i="2"/>
  <c r="J20" i="2"/>
  <c r="F20" i="2"/>
  <c r="R19" i="2"/>
  <c r="S19" i="2" s="1"/>
  <c r="N19" i="2"/>
  <c r="J19" i="2"/>
  <c r="F19" i="2"/>
  <c r="R18" i="2"/>
  <c r="N18" i="2"/>
  <c r="J18" i="2"/>
  <c r="F18" i="2"/>
  <c r="R17" i="2"/>
  <c r="N17" i="2"/>
  <c r="J17" i="2"/>
  <c r="F17" i="2"/>
  <c r="R16" i="2"/>
  <c r="S16" i="2" s="1"/>
  <c r="N16" i="2"/>
  <c r="J16" i="2"/>
  <c r="F16" i="2"/>
  <c r="R15" i="2"/>
  <c r="S15" i="2" s="1"/>
  <c r="N15" i="2"/>
  <c r="J15" i="2"/>
  <c r="F15" i="2"/>
  <c r="S18" i="2" l="1"/>
  <c r="S22" i="2"/>
  <c r="S17" i="2"/>
  <c r="S21" i="2"/>
  <c r="AE4" i="2"/>
  <c r="AE5" i="2"/>
  <c r="AE6" i="2"/>
  <c r="AE7" i="2"/>
  <c r="AE8" i="2"/>
  <c r="AE9" i="2"/>
  <c r="AE10" i="2"/>
  <c r="AQ5" i="2"/>
  <c r="AQ6" i="2"/>
  <c r="AQ7" i="2"/>
  <c r="AQ8" i="2"/>
  <c r="AQ9" i="2"/>
  <c r="AQ10" i="2"/>
  <c r="AQ11" i="2"/>
  <c r="AQ4" i="2"/>
  <c r="AM11" i="2"/>
  <c r="AR11" i="2" s="1"/>
  <c r="AI5" i="2"/>
  <c r="AI6" i="2"/>
  <c r="AI7" i="2"/>
  <c r="AR7" i="2" s="1"/>
  <c r="AI8" i="2"/>
  <c r="AI9" i="2"/>
  <c r="AI10" i="2"/>
  <c r="AI11" i="2"/>
  <c r="AI4" i="2"/>
  <c r="AE11" i="2"/>
  <c r="Z6" i="2"/>
  <c r="Z7" i="2"/>
  <c r="Z8" i="2"/>
  <c r="Z9" i="2"/>
  <c r="Z10" i="2"/>
  <c r="Z11" i="2"/>
  <c r="Z5" i="2"/>
  <c r="U5" i="2"/>
  <c r="U6" i="2"/>
  <c r="U7" i="2"/>
  <c r="U8" i="2"/>
  <c r="U9" i="2"/>
  <c r="U10" i="2"/>
  <c r="U11" i="2"/>
  <c r="U4" i="2"/>
  <c r="P6" i="2"/>
  <c r="P7" i="2"/>
  <c r="P8" i="2"/>
  <c r="P9" i="2"/>
  <c r="P10" i="2"/>
  <c r="P11" i="2"/>
  <c r="P4" i="2"/>
  <c r="L11" i="2"/>
  <c r="F11" i="2"/>
  <c r="F5" i="2"/>
  <c r="F6" i="2"/>
  <c r="F7" i="2"/>
  <c r="F8" i="2"/>
  <c r="F9" i="2"/>
  <c r="F10" i="2"/>
  <c r="F4" i="2"/>
  <c r="AA10" i="2" l="1"/>
  <c r="AA6" i="2"/>
  <c r="AA8" i="2"/>
  <c r="AA11" i="2"/>
  <c r="AA9" i="2"/>
  <c r="AA5" i="2"/>
  <c r="AA4" i="2"/>
  <c r="AA7" i="2"/>
  <c r="AR9" i="2"/>
  <c r="AR5" i="2"/>
  <c r="AR8" i="2"/>
  <c r="AR4" i="2"/>
  <c r="AR10" i="2"/>
  <c r="AR6" i="2"/>
</calcChain>
</file>

<file path=xl/sharedStrings.xml><?xml version="1.0" encoding="utf-8"?>
<sst xmlns="http://schemas.openxmlformats.org/spreadsheetml/2006/main" count="1181" uniqueCount="275">
  <si>
    <t xml:space="preserve">Мегино-Кангаласский </t>
  </si>
  <si>
    <t>Майинский лицей</t>
  </si>
  <si>
    <t>Попова Т.С.</t>
  </si>
  <si>
    <t>Шарин</t>
  </si>
  <si>
    <t>Айал</t>
  </si>
  <si>
    <t>Васильевич</t>
  </si>
  <si>
    <t>Техтюрская СОШ</t>
  </si>
  <si>
    <t>Максимов И.М.</t>
  </si>
  <si>
    <t>Герасименко</t>
  </si>
  <si>
    <t>Павел</t>
  </si>
  <si>
    <t>Андреевич</t>
  </si>
  <si>
    <t>Прохорова Н.В.</t>
  </si>
  <si>
    <t>Яковлева</t>
  </si>
  <si>
    <t>Арина</t>
  </si>
  <si>
    <t>Алексеевна</t>
  </si>
  <si>
    <t>8 класс</t>
  </si>
  <si>
    <t>9 класс</t>
  </si>
  <si>
    <t>10 класс</t>
  </si>
  <si>
    <t>11 класс</t>
  </si>
  <si>
    <t>Скрябина</t>
  </si>
  <si>
    <t>Галина</t>
  </si>
  <si>
    <t>Николаевна</t>
  </si>
  <si>
    <t>Стручкова Л.Д.</t>
  </si>
  <si>
    <t>Скрябин</t>
  </si>
  <si>
    <t>Алексей</t>
  </si>
  <si>
    <t>Николаевич</t>
  </si>
  <si>
    <t>Тюнгюлюнская СОШ</t>
  </si>
  <si>
    <t>Дьяконова Е.И.</t>
  </si>
  <si>
    <t>Ефремов</t>
  </si>
  <si>
    <t>Дмитрий</t>
  </si>
  <si>
    <t>Яковлевич</t>
  </si>
  <si>
    <t>Лукина</t>
  </si>
  <si>
    <t>Туяра</t>
  </si>
  <si>
    <t>Васильевна</t>
  </si>
  <si>
    <t>Призер 2012 года</t>
  </si>
  <si>
    <t>Список приглашенных на региональный этап Всероссийской олимпиады школьников 20-12-13 у.г.</t>
  </si>
  <si>
    <t>Матеиатика</t>
  </si>
  <si>
    <t>Н-Бестяхская СОШ №2</t>
  </si>
  <si>
    <t>№</t>
  </si>
  <si>
    <t>МО</t>
  </si>
  <si>
    <t>Фамилия</t>
  </si>
  <si>
    <t>Имя</t>
  </si>
  <si>
    <t>Отчество</t>
  </si>
  <si>
    <t>Дата рождения</t>
  </si>
  <si>
    <t>наименование школы</t>
  </si>
  <si>
    <t>ФИО учителя</t>
  </si>
  <si>
    <t>задания</t>
  </si>
  <si>
    <t>общая сумма баллов</t>
  </si>
  <si>
    <t xml:space="preserve">Герасименко </t>
  </si>
  <si>
    <t>Скрябина А.С.</t>
  </si>
  <si>
    <t xml:space="preserve">Шарин </t>
  </si>
  <si>
    <t>Егорова С.Ю.</t>
  </si>
  <si>
    <t>Физика</t>
  </si>
  <si>
    <t xml:space="preserve">Скрябин         </t>
  </si>
  <si>
    <t xml:space="preserve">Алексей </t>
  </si>
  <si>
    <t>Ченянова Е.И.</t>
  </si>
  <si>
    <t>Михайлович</t>
  </si>
  <si>
    <t xml:space="preserve">Бурцев  </t>
  </si>
  <si>
    <t>Александр</t>
  </si>
  <si>
    <t>Тарасова</t>
  </si>
  <si>
    <t>Прасковья</t>
  </si>
  <si>
    <t>Химия</t>
  </si>
  <si>
    <t>Игнатьева АВ</t>
  </si>
  <si>
    <t>Константиновна</t>
  </si>
  <si>
    <t>Стручкова</t>
  </si>
  <si>
    <t xml:space="preserve"> Айталина </t>
  </si>
  <si>
    <t>Класс</t>
  </si>
  <si>
    <t>Готовцева</t>
  </si>
  <si>
    <t>Александра</t>
  </si>
  <si>
    <t>Афанасьевна</t>
  </si>
  <si>
    <t>Политехническая</t>
  </si>
  <si>
    <t>Никитин П.А.</t>
  </si>
  <si>
    <t>Стручков</t>
  </si>
  <si>
    <t>Владимир</t>
  </si>
  <si>
    <t>Борисович</t>
  </si>
  <si>
    <t>Кычкина</t>
  </si>
  <si>
    <t>Надежда</t>
  </si>
  <si>
    <t>Семеновна</t>
  </si>
  <si>
    <t>Бурцев</t>
  </si>
  <si>
    <t>Лепчиков</t>
  </si>
  <si>
    <t xml:space="preserve">Айсен </t>
  </si>
  <si>
    <t>Артурович</t>
  </si>
  <si>
    <t>Призер прошлого года</t>
  </si>
  <si>
    <t>Митрахова</t>
  </si>
  <si>
    <t xml:space="preserve">Евгения </t>
  </si>
  <si>
    <t>Сергеевна</t>
  </si>
  <si>
    <t>Тимофеева В.В., Захаров И.В.</t>
  </si>
  <si>
    <t xml:space="preserve">Попова </t>
  </si>
  <si>
    <t>Анжелика</t>
  </si>
  <si>
    <t>Ивановна</t>
  </si>
  <si>
    <t>Эверстов</t>
  </si>
  <si>
    <t>Семен</t>
  </si>
  <si>
    <t>Н-Бестях СОШ №1</t>
  </si>
  <si>
    <t>Информатика</t>
  </si>
  <si>
    <t>Мегино-Кангаласский</t>
  </si>
  <si>
    <t>Ильин</t>
  </si>
  <si>
    <t>Иван</t>
  </si>
  <si>
    <t>Харитонова М.И</t>
  </si>
  <si>
    <t xml:space="preserve">Никитина  </t>
  </si>
  <si>
    <t>Астрономия</t>
  </si>
  <si>
    <t>Майинская СОШ №1</t>
  </si>
  <si>
    <t>Михайлова ММ</t>
  </si>
  <si>
    <t>Никитина</t>
  </si>
  <si>
    <t xml:space="preserve">Лаптева  </t>
  </si>
  <si>
    <t>Сардана</t>
  </si>
  <si>
    <t>Скрябина АС</t>
  </si>
  <si>
    <t xml:space="preserve">Мельчанов  </t>
  </si>
  <si>
    <t>Артем</t>
  </si>
  <si>
    <t>Русланович</t>
  </si>
  <si>
    <t>Сергучева А.И.</t>
  </si>
  <si>
    <t>Сергучева Анна Иннокентьевна</t>
  </si>
  <si>
    <t>Спартаковна</t>
  </si>
  <si>
    <t xml:space="preserve">Вера </t>
  </si>
  <si>
    <t>Гермогеновна</t>
  </si>
  <si>
    <t xml:space="preserve">Григорьева </t>
  </si>
  <si>
    <t xml:space="preserve">Лера </t>
  </si>
  <si>
    <t>Майинская СОШ-1</t>
  </si>
  <si>
    <t>Н-Бестяхская СОШ-2</t>
  </si>
  <si>
    <t>Биология</t>
  </si>
  <si>
    <t xml:space="preserve">Николаевна  </t>
  </si>
  <si>
    <t xml:space="preserve">Афанасьева </t>
  </si>
  <si>
    <t xml:space="preserve">Татьяна </t>
  </si>
  <si>
    <t>Экология</t>
  </si>
  <si>
    <t>Андреева АН</t>
  </si>
  <si>
    <t>Амгинский</t>
  </si>
  <si>
    <t>Намский</t>
  </si>
  <si>
    <t>Таттинский</t>
  </si>
  <si>
    <t>Усть-Алданский</t>
  </si>
  <si>
    <t>Хапгаласский</t>
  </si>
  <si>
    <t>Чурапчинский</t>
  </si>
  <si>
    <t>Сравнение по количеству приглашенных на региональный этап 2012-13 у.г.</t>
  </si>
  <si>
    <t>математика</t>
  </si>
  <si>
    <t>физика</t>
  </si>
  <si>
    <t>политехнич</t>
  </si>
  <si>
    <t>информатика</t>
  </si>
  <si>
    <t>7--8</t>
  </si>
  <si>
    <t>астрономия</t>
  </si>
  <si>
    <t>химия</t>
  </si>
  <si>
    <t>биология</t>
  </si>
  <si>
    <t>экология</t>
  </si>
  <si>
    <t>географ</t>
  </si>
  <si>
    <t>Итого:</t>
  </si>
  <si>
    <t>всего</t>
  </si>
  <si>
    <t>естеств</t>
  </si>
  <si>
    <t>Итого политех</t>
  </si>
  <si>
    <t>Мегино-Кангал</t>
  </si>
  <si>
    <t>итого</t>
  </si>
  <si>
    <t>хим</t>
  </si>
  <si>
    <t>биол</t>
  </si>
  <si>
    <t>экол</t>
  </si>
  <si>
    <t>геог</t>
  </si>
  <si>
    <t>Улусы с приближенными условиями</t>
  </si>
  <si>
    <t>Естествен</t>
  </si>
  <si>
    <t>история</t>
  </si>
  <si>
    <t>Всего</t>
  </si>
  <si>
    <t>общество</t>
  </si>
  <si>
    <t>экономика</t>
  </si>
  <si>
    <t>истор-прав</t>
  </si>
  <si>
    <t>Литература</t>
  </si>
  <si>
    <t>МХК</t>
  </si>
  <si>
    <t xml:space="preserve">Англий </t>
  </si>
  <si>
    <t>Технолгия</t>
  </si>
  <si>
    <t>Истор-прав</t>
  </si>
  <si>
    <t>Гуманит</t>
  </si>
  <si>
    <t>Английск</t>
  </si>
  <si>
    <t>Технология</t>
  </si>
  <si>
    <t>История</t>
  </si>
  <si>
    <t>Григорьев</t>
  </si>
  <si>
    <t>Николай</t>
  </si>
  <si>
    <t>Валерьянович</t>
  </si>
  <si>
    <t>Кычкин А.В.</t>
  </si>
  <si>
    <t>Данильченко</t>
  </si>
  <si>
    <t>Владимирович</t>
  </si>
  <si>
    <t>Нижне-Бестяхская СОШ</t>
  </si>
  <si>
    <t>Никитина Н.П.</t>
  </si>
  <si>
    <t>Обществознание</t>
  </si>
  <si>
    <t xml:space="preserve">Чурадаева </t>
  </si>
  <si>
    <t>Ольга</t>
  </si>
  <si>
    <t>Дмитриевна</t>
  </si>
  <si>
    <t xml:space="preserve">Санникова </t>
  </si>
  <si>
    <t>Сахая</t>
  </si>
  <si>
    <t>Артемовна</t>
  </si>
  <si>
    <t>Бедиминская СОШ</t>
  </si>
  <si>
    <t>Иванова ВП</t>
  </si>
  <si>
    <t>Романов Л.А.</t>
  </si>
  <si>
    <t xml:space="preserve">Романов </t>
  </si>
  <si>
    <t>Айтал</t>
  </si>
  <si>
    <t xml:space="preserve">Попов </t>
  </si>
  <si>
    <t>Андрей</t>
  </si>
  <si>
    <t>Батаринская СОШ</t>
  </si>
  <si>
    <t>Синицына В.В.</t>
  </si>
  <si>
    <t>Н-Бестяхская СОШ №1</t>
  </si>
  <si>
    <t xml:space="preserve">Митрахова </t>
  </si>
  <si>
    <t>О.у.</t>
  </si>
  <si>
    <t>Предмет</t>
  </si>
  <si>
    <t>Ф</t>
  </si>
  <si>
    <t>и</t>
  </si>
  <si>
    <t>о</t>
  </si>
  <si>
    <t>Математика</t>
  </si>
  <si>
    <t>Учитель</t>
  </si>
  <si>
    <t>да</t>
  </si>
  <si>
    <t>Стручкова ЛД</t>
  </si>
  <si>
    <t>Призер 2012 г.</t>
  </si>
  <si>
    <t>Список приглашенных на региональный этап по образовательным учреждениям:</t>
  </si>
  <si>
    <t>Политехн</t>
  </si>
  <si>
    <t>Никитин ПА</t>
  </si>
  <si>
    <t>Тюнгюлюнск СОШ</t>
  </si>
  <si>
    <t>Обществозн</t>
  </si>
  <si>
    <t>Право</t>
  </si>
  <si>
    <t>Ист-прав</t>
  </si>
  <si>
    <t>право</t>
  </si>
  <si>
    <t>Мегино-Кангаласс</t>
  </si>
  <si>
    <t>2011-12</t>
  </si>
  <si>
    <t>2012-13</t>
  </si>
  <si>
    <t xml:space="preserve">            физ-матем</t>
  </si>
  <si>
    <t xml:space="preserve">                химия</t>
  </si>
  <si>
    <t xml:space="preserve">              биология</t>
  </si>
  <si>
    <t xml:space="preserve">            экология</t>
  </si>
  <si>
    <t xml:space="preserve">              география</t>
  </si>
  <si>
    <t xml:space="preserve">         астроном</t>
  </si>
  <si>
    <t xml:space="preserve">            информат</t>
  </si>
  <si>
    <t xml:space="preserve">          физика</t>
  </si>
  <si>
    <t xml:space="preserve">              математика</t>
  </si>
  <si>
    <t xml:space="preserve">                 естествен</t>
  </si>
  <si>
    <t xml:space="preserve">           история</t>
  </si>
  <si>
    <t xml:space="preserve">            общество</t>
  </si>
  <si>
    <t xml:space="preserve">            право</t>
  </si>
  <si>
    <t xml:space="preserve">           экономика</t>
  </si>
  <si>
    <t xml:space="preserve">                истор-правов</t>
  </si>
  <si>
    <t xml:space="preserve">          рус яз</t>
  </si>
  <si>
    <t xml:space="preserve">              литература</t>
  </si>
  <si>
    <t xml:space="preserve">                    якутс яз</t>
  </si>
  <si>
    <t xml:space="preserve">                 якутс литер</t>
  </si>
  <si>
    <t xml:space="preserve">                МХК</t>
  </si>
  <si>
    <t xml:space="preserve">           англий яз</t>
  </si>
  <si>
    <t xml:space="preserve">   гуманитарн</t>
  </si>
  <si>
    <t xml:space="preserve">          ИТОГО:</t>
  </si>
  <si>
    <t>Физ-матем</t>
  </si>
  <si>
    <t>Русский язык</t>
  </si>
  <si>
    <t>технология</t>
  </si>
  <si>
    <t>Тюнгюлюнская СО</t>
  </si>
  <si>
    <t>Уйгулаана</t>
  </si>
  <si>
    <t>Якутский язык</t>
  </si>
  <si>
    <t xml:space="preserve"> Романова </t>
  </si>
  <si>
    <t xml:space="preserve">Сыроватская  – </t>
  </si>
  <si>
    <t xml:space="preserve">Романова  </t>
  </si>
  <si>
    <t xml:space="preserve">Сыроватская Крисина </t>
  </si>
  <si>
    <t>Кристина</t>
  </si>
  <si>
    <t>Якутская литература</t>
  </si>
  <si>
    <t xml:space="preserve">Аманатова Анна </t>
  </si>
  <si>
    <t>Табагинская СОШ</t>
  </si>
  <si>
    <t xml:space="preserve">Эверстов Семен </t>
  </si>
  <si>
    <t>Якутск литер</t>
  </si>
  <si>
    <t>Якутс литер</t>
  </si>
  <si>
    <t>якутский язык</t>
  </si>
  <si>
    <t>якутская литература</t>
  </si>
  <si>
    <t>Всего:</t>
  </si>
  <si>
    <t xml:space="preserve">Аманатова </t>
  </si>
  <si>
    <t>Анна</t>
  </si>
  <si>
    <t>Всего:   41</t>
  </si>
  <si>
    <t>Якут яз</t>
  </si>
  <si>
    <t>Якут литер</t>
  </si>
  <si>
    <t xml:space="preserve">Гуманитарн </t>
  </si>
  <si>
    <t>Якут язык</t>
  </si>
  <si>
    <t>русский язык</t>
  </si>
  <si>
    <t>литература</t>
  </si>
  <si>
    <t>Гуманитарн предм</t>
  </si>
  <si>
    <t>Плотникова СД</t>
  </si>
  <si>
    <t>Баишева МГ</t>
  </si>
  <si>
    <t>Макарова ПТ</t>
  </si>
  <si>
    <t>Баишева/Архипова</t>
  </si>
  <si>
    <t>Общий итог:</t>
  </si>
  <si>
    <t>Приглашение на региональный этап по предметам среди районов с приближенными условиями:</t>
  </si>
  <si>
    <t>Итого</t>
  </si>
  <si>
    <t>английский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</si>
</sst>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4" xfId="0" applyBorder="1"/>
    <xf numFmtId="0" fontId="8" fillId="2" borderId="4" xfId="0" applyFont="1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/>
    <xf numFmtId="0" fontId="0" fillId="4" borderId="12" xfId="0" applyFill="1" applyBorder="1"/>
    <xf numFmtId="0" fontId="0" fillId="8" borderId="1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2" borderId="12" xfId="0" applyFill="1" applyBorder="1"/>
    <xf numFmtId="0" fontId="0" fillId="2" borderId="18" xfId="0" applyFill="1" applyBorder="1" applyAlignment="1">
      <alignment horizontal="center"/>
    </xf>
    <xf numFmtId="0" fontId="8" fillId="2" borderId="0" xfId="0" applyFont="1" applyFill="1" applyAlignment="1"/>
    <xf numFmtId="0" fontId="0" fillId="2" borderId="11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16" fontId="0" fillId="2" borderId="11" xfId="0" applyNumberFormat="1" applyFill="1" applyBorder="1" applyAlignment="1"/>
    <xf numFmtId="0" fontId="0" fillId="3" borderId="11" xfId="0" applyFill="1" applyBorder="1" applyAlignment="1"/>
    <xf numFmtId="0" fontId="0" fillId="3" borderId="1" xfId="0" applyFill="1" applyBorder="1" applyAlignment="1"/>
    <xf numFmtId="0" fontId="0" fillId="3" borderId="12" xfId="0" applyFill="1" applyBorder="1" applyAlignment="1"/>
    <xf numFmtId="0" fontId="0" fillId="4" borderId="11" xfId="0" applyFill="1" applyBorder="1" applyAlignment="1"/>
    <xf numFmtId="0" fontId="0" fillId="4" borderId="1" xfId="0" applyFill="1" applyBorder="1" applyAlignment="1"/>
    <xf numFmtId="0" fontId="0" fillId="4" borderId="12" xfId="0" applyFill="1" applyBorder="1" applyAlignment="1"/>
    <xf numFmtId="0" fontId="0" fillId="5" borderId="11" xfId="0" applyFill="1" applyBorder="1" applyAlignment="1"/>
    <xf numFmtId="0" fontId="0" fillId="5" borderId="1" xfId="0" applyFill="1" applyBorder="1" applyAlignment="1"/>
    <xf numFmtId="0" fontId="0" fillId="5" borderId="12" xfId="0" applyFill="1" applyBorder="1" applyAlignment="1"/>
    <xf numFmtId="0" fontId="0" fillId="6" borderId="11" xfId="0" applyFill="1" applyBorder="1" applyAlignment="1"/>
    <xf numFmtId="0" fontId="0" fillId="6" borderId="1" xfId="0" applyFill="1" applyBorder="1" applyAlignment="1"/>
    <xf numFmtId="0" fontId="8" fillId="2" borderId="13" xfId="0" applyFont="1" applyFill="1" applyBorder="1" applyAlignment="1"/>
    <xf numFmtId="0" fontId="8" fillId="2" borderId="14" xfId="0" applyFont="1" applyFill="1" applyBorder="1" applyAlignment="1"/>
    <xf numFmtId="0" fontId="8" fillId="2" borderId="15" xfId="0" applyFont="1" applyFill="1" applyBorder="1" applyAlignment="1"/>
    <xf numFmtId="0" fontId="0" fillId="0" borderId="0" xfId="0" applyAlignment="1"/>
    <xf numFmtId="0" fontId="0" fillId="0" borderId="4" xfId="0" applyBorder="1" applyAlignment="1"/>
    <xf numFmtId="0" fontId="0" fillId="8" borderId="11" xfId="0" applyFill="1" applyBorder="1" applyAlignment="1"/>
    <xf numFmtId="0" fontId="0" fillId="8" borderId="12" xfId="0" applyFill="1" applyBorder="1" applyAlignment="1"/>
    <xf numFmtId="0" fontId="8" fillId="2" borderId="2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2" borderId="17" xfId="0" applyFont="1" applyFill="1" applyBorder="1" applyAlignment="1"/>
    <xf numFmtId="0" fontId="8" fillId="2" borderId="18" xfId="0" applyFont="1" applyFill="1" applyBorder="1"/>
    <xf numFmtId="0" fontId="8" fillId="4" borderId="18" xfId="0" applyFont="1" applyFill="1" applyBorder="1"/>
    <xf numFmtId="0" fontId="8" fillId="4" borderId="25" xfId="0" applyFont="1" applyFill="1" applyBorder="1"/>
    <xf numFmtId="0" fontId="8" fillId="6" borderId="18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2" borderId="18" xfId="0" applyFont="1" applyFill="1" applyBorder="1" applyAlignment="1"/>
    <xf numFmtId="0" fontId="8" fillId="5" borderId="18" xfId="0" applyFont="1" applyFill="1" applyBorder="1" applyAlignment="1"/>
    <xf numFmtId="0" fontId="8" fillId="5" borderId="25" xfId="0" applyFont="1" applyFill="1" applyBorder="1" applyAlignment="1"/>
    <xf numFmtId="0" fontId="8" fillId="4" borderId="18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" xfId="0" applyBorder="1" applyAlignment="1"/>
    <xf numFmtId="0" fontId="8" fillId="3" borderId="1" xfId="0" applyFont="1" applyFill="1" applyBorder="1" applyAlignment="1">
      <alignment horizontal="center"/>
    </xf>
    <xf numFmtId="0" fontId="0" fillId="3" borderId="4" xfId="0" applyFill="1" applyBorder="1" applyAlignment="1"/>
    <xf numFmtId="0" fontId="8" fillId="3" borderId="17" xfId="0" applyFont="1" applyFill="1" applyBorder="1" applyAlignment="1">
      <alignment horizontal="center"/>
    </xf>
    <xf numFmtId="0" fontId="0" fillId="8" borderId="1" xfId="0" applyFill="1" applyBorder="1" applyAlignment="1"/>
    <xf numFmtId="0" fontId="0" fillId="4" borderId="6" xfId="0" applyFill="1" applyBorder="1" applyAlignment="1"/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0" fontId="10" fillId="2" borderId="1" xfId="0" applyFont="1" applyFill="1" applyBorder="1"/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9" borderId="1" xfId="0" applyFill="1" applyBorder="1" applyAlignment="1"/>
    <xf numFmtId="0" fontId="8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0" borderId="1" xfId="0" applyFont="1" applyBorder="1"/>
    <xf numFmtId="0" fontId="5" fillId="11" borderId="1" xfId="0" applyFont="1" applyFill="1" applyBorder="1"/>
    <xf numFmtId="0" fontId="11" fillId="11" borderId="1" xfId="0" applyFont="1" applyFill="1" applyBorder="1"/>
    <xf numFmtId="0" fontId="0" fillId="6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23" xfId="0" applyBorder="1"/>
    <xf numFmtId="0" fontId="4" fillId="3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2" borderId="0" xfId="0" applyFont="1" applyFill="1"/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8" fillId="0" borderId="0" xfId="0" applyFont="1"/>
    <xf numFmtId="0" fontId="12" fillId="0" borderId="1" xfId="0" applyFont="1" applyBorder="1"/>
    <xf numFmtId="0" fontId="13" fillId="0" borderId="1" xfId="0" applyFont="1" applyBorder="1"/>
    <xf numFmtId="0" fontId="12" fillId="2" borderId="1" xfId="0" applyFont="1" applyFill="1" applyBorder="1"/>
    <xf numFmtId="0" fontId="14" fillId="0" borderId="1" xfId="0" applyFont="1" applyBorder="1"/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7" xfId="0" applyFont="1" applyBorder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2" fillId="2" borderId="0" xfId="0" applyFont="1" applyFill="1"/>
    <xf numFmtId="0" fontId="15" fillId="2" borderId="0" xfId="0" applyFont="1" applyFill="1"/>
    <xf numFmtId="0" fontId="15" fillId="0" borderId="0" xfId="0" applyFont="1"/>
    <xf numFmtId="0" fontId="16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0" xfId="0" applyFont="1" applyBorder="1"/>
    <xf numFmtId="0" fontId="15" fillId="0" borderId="6" xfId="0" applyFont="1" applyBorder="1" applyAlignment="1">
      <alignment horizontal="center"/>
    </xf>
    <xf numFmtId="0" fontId="15" fillId="0" borderId="1" xfId="0" applyFont="1" applyBorder="1"/>
    <xf numFmtId="0" fontId="15" fillId="0" borderId="4" xfId="0" applyFont="1" applyBorder="1"/>
    <xf numFmtId="0" fontId="15" fillId="0" borderId="28" xfId="0" applyFont="1" applyBorder="1"/>
    <xf numFmtId="0" fontId="15" fillId="0" borderId="0" xfId="0" applyFont="1" applyBorder="1"/>
    <xf numFmtId="0" fontId="15" fillId="0" borderId="27" xfId="0" applyFont="1" applyBorder="1"/>
    <xf numFmtId="0" fontId="15" fillId="0" borderId="29" xfId="0" applyFont="1" applyBorder="1"/>
    <xf numFmtId="0" fontId="15" fillId="0" borderId="31" xfId="0" applyFont="1" applyBorder="1"/>
    <xf numFmtId="0" fontId="15" fillId="0" borderId="1" xfId="0" applyFont="1" applyBorder="1" applyAlignment="1">
      <alignment horizontal="center"/>
    </xf>
    <xf numFmtId="0" fontId="17" fillId="0" borderId="0" xfId="0" applyFont="1"/>
    <xf numFmtId="0" fontId="15" fillId="0" borderId="27" xfId="0" applyFont="1" applyFill="1" applyBorder="1"/>
    <xf numFmtId="0" fontId="15" fillId="0" borderId="7" xfId="0" applyFont="1" applyBorder="1"/>
    <xf numFmtId="0" fontId="15" fillId="0" borderId="26" xfId="0" applyFont="1" applyBorder="1"/>
    <xf numFmtId="0" fontId="15" fillId="0" borderId="6" xfId="0" applyFont="1" applyBorder="1"/>
    <xf numFmtId="0" fontId="12" fillId="0" borderId="27" xfId="0" applyFont="1" applyBorder="1"/>
    <xf numFmtId="0" fontId="15" fillId="0" borderId="22" xfId="0" applyFont="1" applyBorder="1"/>
    <xf numFmtId="0" fontId="12" fillId="11" borderId="1" xfId="0" applyFont="1" applyFill="1" applyBorder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4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8" borderId="4" xfId="0" applyFill="1" applyBorder="1" applyAlignment="1"/>
    <xf numFmtId="0" fontId="0" fillId="8" borderId="5" xfId="0" applyFill="1" applyBorder="1" applyAlignment="1"/>
    <xf numFmtId="0" fontId="0" fillId="8" borderId="6" xfId="0" applyFill="1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/>
    <xf numFmtId="0" fontId="5" fillId="2" borderId="19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aseline="0"/>
            </a:pPr>
            <a:r>
              <a:rPr lang="ru-RU" sz="1550" baseline="0"/>
              <a:t>Кол-во приглаш по школам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'по школам'!$B$99:$B$106</c:f>
              <c:strCache>
                <c:ptCount val="8"/>
                <c:pt idx="0">
                  <c:v>Майинский лицей</c:v>
                </c:pt>
                <c:pt idx="1">
                  <c:v>Тюнгюлюнск СОШ</c:v>
                </c:pt>
                <c:pt idx="2">
                  <c:v>Н-Бестяхская СОШ №2</c:v>
                </c:pt>
                <c:pt idx="3">
                  <c:v>Н-Бестяхская СОШ №1</c:v>
                </c:pt>
                <c:pt idx="4">
                  <c:v>Майинская СОШ №1</c:v>
                </c:pt>
                <c:pt idx="5">
                  <c:v>Техтюрская СОШ</c:v>
                </c:pt>
                <c:pt idx="6">
                  <c:v>Бедиминская СОШ</c:v>
                </c:pt>
                <c:pt idx="7">
                  <c:v>Батаринская СОШ</c:v>
                </c:pt>
              </c:strCache>
            </c:strRef>
          </c:cat>
          <c:val>
            <c:numRef>
              <c:f>'по школам'!$C$99:$C$106</c:f>
              <c:numCache>
                <c:formatCode>General</c:formatCode>
                <c:ptCount val="8"/>
                <c:pt idx="0">
                  <c:v>16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93024"/>
        <c:axId val="155423488"/>
      </c:barChart>
      <c:catAx>
        <c:axId val="15539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423488"/>
        <c:crosses val="autoZero"/>
        <c:auto val="1"/>
        <c:lblAlgn val="ctr"/>
        <c:lblOffset val="100"/>
        <c:noMultiLvlLbl val="0"/>
      </c:catAx>
      <c:valAx>
        <c:axId val="15542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53930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 на экол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диагр!$A$36</c:f>
              <c:strCache>
                <c:ptCount val="1"/>
                <c:pt idx="0">
                  <c:v>экол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диагр!$B$35:$H$35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диагр!$B$36:$H$36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10784"/>
        <c:axId val="156712320"/>
      </c:barChart>
      <c:catAx>
        <c:axId val="1567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12320"/>
        <c:crosses val="autoZero"/>
        <c:auto val="1"/>
        <c:lblAlgn val="ctr"/>
        <c:lblOffset val="100"/>
        <c:noMultiLvlLbl val="0"/>
      </c:catAx>
      <c:valAx>
        <c:axId val="15671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107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геогр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диагр!$A$38</c:f>
              <c:strCache>
                <c:ptCount val="1"/>
                <c:pt idx="0">
                  <c:v>геог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диагр!$B$37:$H$37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диагр!$B$38:$H$38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32800"/>
        <c:axId val="156755072"/>
      </c:barChart>
      <c:catAx>
        <c:axId val="15673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55072"/>
        <c:crosses val="autoZero"/>
        <c:auto val="1"/>
        <c:lblAlgn val="ctr"/>
        <c:lblOffset val="100"/>
        <c:noMultiLvlLbl val="0"/>
      </c:catAx>
      <c:valAx>
        <c:axId val="15675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328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Кол-воприглаш на естеств 2012-13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диагр!$A$40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диагр!$B$39:$H$39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диагр!$B$40:$H$40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79648"/>
        <c:axId val="156781184"/>
      </c:barChart>
      <c:catAx>
        <c:axId val="15677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6781184"/>
        <c:crosses val="autoZero"/>
        <c:auto val="1"/>
        <c:lblAlgn val="ctr"/>
        <c:lblOffset val="100"/>
        <c:noMultiLvlLbl val="0"/>
      </c:catAx>
      <c:valAx>
        <c:axId val="1567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796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aseline="0"/>
            </a:pPr>
            <a:r>
              <a:rPr lang="ru-RU" sz="1350" baseline="0"/>
              <a:t>Кол-во приглаш на историю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диагр!$B$44:$H$44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диагр!$B$45:$H$45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01664"/>
        <c:axId val="156967296"/>
      </c:barChart>
      <c:catAx>
        <c:axId val="15680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967296"/>
        <c:crosses val="autoZero"/>
        <c:auto val="1"/>
        <c:lblAlgn val="ctr"/>
        <c:lblOffset val="100"/>
        <c:noMultiLvlLbl val="0"/>
      </c:catAx>
      <c:valAx>
        <c:axId val="156967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8016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350" baseline="0"/>
              <a:t>Кол-во приглаш на общество 2012-13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диагр!$B$46:$H$46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диагр!$B$47:$H$47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79584"/>
        <c:axId val="156981120"/>
      </c:barChart>
      <c:catAx>
        <c:axId val="15697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981120"/>
        <c:crosses val="autoZero"/>
        <c:auto val="1"/>
        <c:lblAlgn val="ctr"/>
        <c:lblOffset val="100"/>
        <c:noMultiLvlLbl val="0"/>
      </c:catAx>
      <c:valAx>
        <c:axId val="156981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979584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Кол-во</a:t>
            </a:r>
            <a:r>
              <a:rPr lang="ru-RU" baseline="0"/>
              <a:t> приглаш на экономику 2012-13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диагр!$B$48:$H$48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диагр!$B$49:$H$49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26176"/>
        <c:axId val="157027712"/>
      </c:barChart>
      <c:catAx>
        <c:axId val="15702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027712"/>
        <c:crosses val="autoZero"/>
        <c:auto val="1"/>
        <c:lblAlgn val="ctr"/>
        <c:lblOffset val="100"/>
        <c:noMultiLvlLbl val="0"/>
      </c:catAx>
      <c:valAx>
        <c:axId val="157027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0261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txPr>
    <a:bodyPr/>
    <a:lstStyle/>
    <a:p>
      <a:pPr>
        <a:defRPr sz="10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50" baseline="0"/>
              <a:t>Кол-во приглаш на литературу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диагр!$B$60:$H$60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диагр!$B$61:$H$61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44096"/>
        <c:axId val="157062272"/>
      </c:barChart>
      <c:catAx>
        <c:axId val="15704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062272"/>
        <c:crosses val="autoZero"/>
        <c:auto val="1"/>
        <c:lblAlgn val="ctr"/>
        <c:lblOffset val="100"/>
        <c:noMultiLvlLbl val="0"/>
      </c:catAx>
      <c:valAx>
        <c:axId val="157062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0440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Кол-во приглаш на МХК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диагр!$B$62:$H$62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диагр!$B$63:$H$63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086848"/>
        <c:axId val="157088384"/>
      </c:barChart>
      <c:catAx>
        <c:axId val="15708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088384"/>
        <c:crosses val="autoZero"/>
        <c:auto val="1"/>
        <c:lblAlgn val="ctr"/>
        <c:lblOffset val="100"/>
        <c:noMultiLvlLbl val="0"/>
      </c:catAx>
      <c:valAx>
        <c:axId val="15708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086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англий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диагр!$B$64:$H$64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диагр!$B$65:$H$65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04768"/>
        <c:axId val="157135232"/>
      </c:barChart>
      <c:catAx>
        <c:axId val="15710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135232"/>
        <c:crosses val="autoZero"/>
        <c:auto val="1"/>
        <c:lblAlgn val="ctr"/>
        <c:lblOffset val="100"/>
        <c:noMultiLvlLbl val="0"/>
      </c:catAx>
      <c:valAx>
        <c:axId val="157135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1047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Кол-во приглаш на технолог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диагр!$B$74:$H$74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диагр!$B$75:$H$75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91584"/>
        <c:axId val="157493120"/>
      </c:barChart>
      <c:catAx>
        <c:axId val="157491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493120"/>
        <c:crosses val="autoZero"/>
        <c:auto val="1"/>
        <c:lblAlgn val="ctr"/>
        <c:lblOffset val="100"/>
        <c:noMultiLvlLbl val="0"/>
      </c:catAx>
      <c:valAx>
        <c:axId val="157493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4915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40" baseline="0"/>
            </a:pPr>
            <a:r>
              <a:rPr lang="ru-RU" sz="1340" baseline="0"/>
              <a:t>Колич-во приглаш-х на матем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диагр!$A$3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диагр!$B$2:$H$2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диагр!$B$3:$H$3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03488"/>
        <c:axId val="155905024"/>
      </c:barChart>
      <c:catAx>
        <c:axId val="15590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905024"/>
        <c:crosses val="autoZero"/>
        <c:auto val="1"/>
        <c:lblAlgn val="ctr"/>
        <c:lblOffset val="100"/>
        <c:noMultiLvlLbl val="0"/>
      </c:catAx>
      <c:valAx>
        <c:axId val="15590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9034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право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диагр!$B$50:$H$50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диагр!$B$51:$H$51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21792"/>
        <c:axId val="157523328"/>
      </c:barChart>
      <c:catAx>
        <c:axId val="157521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523328"/>
        <c:crosses val="autoZero"/>
        <c:auto val="1"/>
        <c:lblAlgn val="ctr"/>
        <c:lblOffset val="100"/>
        <c:noMultiLvlLbl val="0"/>
      </c:catAx>
      <c:valAx>
        <c:axId val="1575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52179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истор-правов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диагр!$B$52:$H$52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диагр!$B$53:$H$53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39712"/>
        <c:axId val="157222016"/>
      </c:barChart>
      <c:catAx>
        <c:axId val="15753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7222016"/>
        <c:crosses val="autoZero"/>
        <c:auto val="1"/>
        <c:lblAlgn val="ctr"/>
        <c:lblOffset val="100"/>
        <c:noMultiLvlLbl val="0"/>
      </c:catAx>
      <c:valAx>
        <c:axId val="157222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5397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якутс яз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64407418685924"/>
          <c:y val="0.22712497113443531"/>
          <c:w val="0.86390278563245892"/>
          <c:h val="0.3640273608307323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диагр!$B$66:$H$66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диагр!$B$67:$H$67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59264"/>
        <c:axId val="157260800"/>
      </c:barChart>
      <c:catAx>
        <c:axId val="15725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260800"/>
        <c:crosses val="autoZero"/>
        <c:auto val="1"/>
        <c:lblAlgn val="ctr"/>
        <c:lblOffset val="100"/>
        <c:noMultiLvlLbl val="0"/>
      </c:catAx>
      <c:valAx>
        <c:axId val="157260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2592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якут литер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диагр!$B$68:$H$68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диагр!$B$69:$H$69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77184"/>
        <c:axId val="157352704"/>
      </c:barChart>
      <c:catAx>
        <c:axId val="15727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352704"/>
        <c:crosses val="autoZero"/>
        <c:auto val="1"/>
        <c:lblAlgn val="ctr"/>
        <c:lblOffset val="100"/>
        <c:noMultiLvlLbl val="0"/>
      </c:catAx>
      <c:valAx>
        <c:axId val="157352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2771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Приглаш на регион по гуманит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диагр!$B$70:$H$70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диагр!$B$71:$H$71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17</c:v>
                </c:pt>
                <c:pt idx="4">
                  <c:v>8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73184"/>
        <c:axId val="157374720"/>
      </c:barChart>
      <c:catAx>
        <c:axId val="15737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7374720"/>
        <c:crosses val="autoZero"/>
        <c:auto val="1"/>
        <c:lblAlgn val="ctr"/>
        <c:lblOffset val="100"/>
        <c:noMultiLvlLbl val="0"/>
      </c:catAx>
      <c:valAx>
        <c:axId val="15737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3731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Кол-во приглаш на русс яз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диагр!$B$58:$H$58</c:f>
              <c:strCache>
                <c:ptCount val="7"/>
                <c:pt idx="0">
                  <c:v>Амгинский</c:v>
                </c:pt>
                <c:pt idx="1">
                  <c:v>Мегино-Кангаласский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диагр!$B$59:$H$59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27968"/>
        <c:axId val="157437952"/>
      </c:barChart>
      <c:catAx>
        <c:axId val="15742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437952"/>
        <c:crosses val="autoZero"/>
        <c:auto val="1"/>
        <c:lblAlgn val="ctr"/>
        <c:lblOffset val="100"/>
        <c:noMultiLvlLbl val="0"/>
      </c:catAx>
      <c:valAx>
        <c:axId val="157437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74279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математике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702401041432403E-2"/>
          <c:y val="0.20947518166590307"/>
          <c:w val="0.85976970939030029"/>
          <c:h val="0.3717449244545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мониторинг!$B$16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мониторинг!$C$15:$I$15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мониторинг!$C$16:$I$16</c:f>
              <c:numCache>
                <c:formatCode>General</c:formatCode>
                <c:ptCount val="7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мониторинг!$B$17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мониторинг!$C$15:$I$15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мониторинг!$C$17:$I$17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27936"/>
        <c:axId val="156329472"/>
      </c:barChart>
      <c:catAx>
        <c:axId val="15632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329472"/>
        <c:crosses val="autoZero"/>
        <c:auto val="1"/>
        <c:lblAlgn val="ctr"/>
        <c:lblOffset val="100"/>
        <c:noMultiLvlLbl val="0"/>
      </c:catAx>
      <c:valAx>
        <c:axId val="156329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32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88351724872411"/>
          <c:y val="0.82012729658792649"/>
          <c:w val="0.15739409588259939"/>
          <c:h val="0.1620323709536307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физике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1864054688679E-2"/>
          <c:y val="0.20568952977263386"/>
          <c:w val="0.85658351329616167"/>
          <c:h val="0.38309879939706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мониторинг!$B$19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мониторинг!$C$18:$I$18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мониторинг!$C$19:$I$19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мониторинг!$B$20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мониторинг!$C$18:$I$18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мониторинг!$C$20:$I$20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47392"/>
        <c:axId val="156365568"/>
      </c:barChart>
      <c:catAx>
        <c:axId val="15634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365568"/>
        <c:crosses val="autoZero"/>
        <c:auto val="1"/>
        <c:lblAlgn val="ctr"/>
        <c:lblOffset val="100"/>
        <c:noMultiLvlLbl val="0"/>
      </c:catAx>
      <c:valAx>
        <c:axId val="156365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34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92376557447833"/>
          <c:y val="0.81484391301666093"/>
          <c:w val="0.17207623442552164"/>
          <c:h val="0.1675878531986644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политехн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106396575060531E-2"/>
          <c:y val="0.21251749055988958"/>
          <c:w val="0.86970570894363164"/>
          <c:h val="0.36262047358250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мониторинг!$B$22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мониторинг!$C$21:$I$21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мониторинг!$C$22:$I$22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ser>
          <c:idx val="1"/>
          <c:order val="1"/>
          <c:tx>
            <c:strRef>
              <c:f>мониторинг!$B$23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мониторинг!$C$21:$I$21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мониторинг!$C$23:$I$23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94336"/>
        <c:axId val="156446720"/>
      </c:barChart>
      <c:catAx>
        <c:axId val="15889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446720"/>
        <c:crosses val="autoZero"/>
        <c:auto val="1"/>
        <c:lblAlgn val="ctr"/>
        <c:lblOffset val="100"/>
        <c:noMultiLvlLbl val="0"/>
      </c:catAx>
      <c:valAx>
        <c:axId val="156446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889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11324010534591"/>
          <c:y val="0.81851768920734436"/>
          <c:w val="0.17777007904942094"/>
          <c:h val="0.1668926136254728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Приглаш</a:t>
            </a:r>
            <a:r>
              <a:rPr lang="ru-RU" sz="1400" baseline="0"/>
              <a:t> на регион этап информат</a:t>
            </a:r>
            <a:endParaRPr lang="ru-RU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9148956304749E-2"/>
          <c:y val="0.20534167895498304"/>
          <c:w val="0.87152360448080246"/>
          <c:h val="0.37067619358967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мониторинг!$B$25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мониторинг!$C$24:$I$24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мониторинг!$C$25:$I$25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мониторинг!$B$26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мониторинг!$C$24:$I$24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мониторинг!$C$26:$I$26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2832"/>
        <c:axId val="156474368"/>
      </c:barChart>
      <c:catAx>
        <c:axId val="156472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6474368"/>
        <c:crosses val="autoZero"/>
        <c:auto val="1"/>
        <c:lblAlgn val="ctr"/>
        <c:lblOffset val="100"/>
        <c:noMultiLvlLbl val="0"/>
      </c:catAx>
      <c:valAx>
        <c:axId val="156474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647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66589615134678"/>
          <c:y val="0.80344808997829842"/>
          <c:w val="0.1646757609843652"/>
          <c:h val="0.19655191002170164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350" baseline="0"/>
              <a:t>Кол-во приглаш-х на физику 2012-13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диагр!$A$5</c:f>
              <c:strCache>
                <c:ptCount val="1"/>
                <c:pt idx="0">
                  <c:v>физика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диагр!$B$4:$H$4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диагр!$B$5:$H$5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64768"/>
        <c:axId val="156099328"/>
      </c:barChart>
      <c:catAx>
        <c:axId val="15606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099328"/>
        <c:crosses val="autoZero"/>
        <c:auto val="1"/>
        <c:lblAlgn val="ctr"/>
        <c:lblOffset val="100"/>
        <c:noMultiLvlLbl val="0"/>
      </c:catAx>
      <c:valAx>
        <c:axId val="15609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0647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астрон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584643921522785E-2"/>
          <c:y val="0.21033544916696056"/>
          <c:w val="0.87723562381201658"/>
          <c:h val="0.36916482203111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мониторинг!$B$28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мониторинг!$C$27:$I$27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мониторинг!$C$28:$I$28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мониторинг!$B$29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мониторинг!$C$27:$I$27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мониторинг!$C$29:$I$29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54240"/>
        <c:axId val="158955776"/>
      </c:barChart>
      <c:catAx>
        <c:axId val="158954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955776"/>
        <c:crosses val="autoZero"/>
        <c:auto val="1"/>
        <c:lblAlgn val="ctr"/>
        <c:lblOffset val="100"/>
        <c:noMultiLvlLbl val="0"/>
      </c:catAx>
      <c:valAx>
        <c:axId val="15895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895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67838185491471"/>
          <c:y val="0.83715008334274699"/>
          <c:w val="0.16800493241650924"/>
          <c:h val="0.162849916657253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физ-матем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353930225014327E-2"/>
          <c:y val="0.20947518166590307"/>
          <c:w val="0.88248134260013833"/>
          <c:h val="0.3717449244545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мониторинг!$B$31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мониторинг!$C$30:$I$30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мониторинг!$C$31:$I$31</c:f>
              <c:numCache>
                <c:formatCode>General</c:formatCode>
                <c:ptCount val="7"/>
                <c:pt idx="0">
                  <c:v>7</c:v>
                </c:pt>
                <c:pt idx="1">
                  <c:v>15</c:v>
                </c:pt>
                <c:pt idx="2">
                  <c:v>11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18</c:v>
                </c:pt>
              </c:numCache>
            </c:numRef>
          </c:val>
        </c:ser>
        <c:ser>
          <c:idx val="1"/>
          <c:order val="1"/>
          <c:tx>
            <c:strRef>
              <c:f>мониторинг!$B$32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мониторинг!$C$30:$I$30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мониторинг!$C$32:$I$32</c:f>
              <c:numCache>
                <c:formatCode>General</c:formatCode>
                <c:ptCount val="7"/>
                <c:pt idx="0">
                  <c:v>2</c:v>
                </c:pt>
                <c:pt idx="1">
                  <c:v>25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02624"/>
        <c:axId val="159004160"/>
      </c:barChart>
      <c:catAx>
        <c:axId val="159002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004160"/>
        <c:crosses val="autoZero"/>
        <c:auto val="1"/>
        <c:lblAlgn val="ctr"/>
        <c:lblOffset val="100"/>
        <c:noMultiLvlLbl val="0"/>
      </c:catAx>
      <c:valAx>
        <c:axId val="159004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00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0983566073209"/>
          <c:y val="0.82401731656052957"/>
          <c:w val="0.16001417135050275"/>
          <c:h val="0.1759826834394704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C000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химии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891310569937459E-2"/>
          <c:y val="0.22512826855221515"/>
          <c:w val="0.89211027275882859"/>
          <c:h val="0.36961786631643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мониторинг!$B$36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мониторинг!$C$35:$I$35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мониторинг!$C$36:$I$36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мониторинг!$B$37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мониторинг!$C$35:$I$35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мониторинг!$C$37:$I$37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34368"/>
        <c:axId val="159044352"/>
      </c:barChart>
      <c:catAx>
        <c:axId val="1590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044352"/>
        <c:crosses val="autoZero"/>
        <c:auto val="1"/>
        <c:lblAlgn val="ctr"/>
        <c:lblOffset val="100"/>
        <c:noMultiLvlLbl val="0"/>
      </c:catAx>
      <c:valAx>
        <c:axId val="159044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03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88402725761369"/>
          <c:y val="0.82569690503373883"/>
          <c:w val="0.15611598313244021"/>
          <c:h val="0.1650744045284175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биологии</a:t>
            </a:r>
          </a:p>
        </c:rich>
      </c:tx>
      <c:layout>
        <c:manualLayout>
          <c:xMode val="edge"/>
          <c:yMode val="edge"/>
          <c:x val="0.14210035510267099"/>
          <c:y val="3.5164695322175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00715412271776E-2"/>
          <c:y val="0.22512826855221515"/>
          <c:w val="0.8891526421402004"/>
          <c:h val="0.36961786631643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мониторинг!$B$39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мониторинг!$C$38:$I$38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мониторинг!$C$39:$I$39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мониторинг!$B$40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мониторинг!$C$38:$I$38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мониторинг!$C$40:$I$40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78656"/>
        <c:axId val="159088640"/>
      </c:barChart>
      <c:catAx>
        <c:axId val="15907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088640"/>
        <c:crosses val="autoZero"/>
        <c:auto val="1"/>
        <c:lblAlgn val="ctr"/>
        <c:lblOffset val="100"/>
        <c:noMultiLvlLbl val="0"/>
      </c:catAx>
      <c:valAx>
        <c:axId val="159088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0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56732437857033"/>
          <c:y val="0.82489779686630094"/>
          <c:w val="0.15432675621429673"/>
          <c:h val="0.174117326243310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экологии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920217121065356E-2"/>
          <c:y val="0.24712948636605658"/>
          <c:w val="0.87257394574663227"/>
          <c:h val="0.33757759576007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мониторинг!$B$42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мониторинг!$C$41:$I$41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мониторинг!$C$42:$I$42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мониторинг!$B$43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мониторинг!$C$41:$I$41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мониторинг!$C$43:$I$43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14752"/>
        <c:axId val="159116288"/>
      </c:barChart>
      <c:catAx>
        <c:axId val="15911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116288"/>
        <c:crosses val="autoZero"/>
        <c:auto val="1"/>
        <c:lblAlgn val="ctr"/>
        <c:lblOffset val="100"/>
        <c:noMultiLvlLbl val="0"/>
      </c:catAx>
      <c:valAx>
        <c:axId val="15911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11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14856008427318"/>
          <c:y val="0.81078545196498497"/>
          <c:w val="0.16233046014640412"/>
          <c:h val="0.1892145480350150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географии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293247824305854E-2"/>
          <c:y val="0.22219818329474705"/>
          <c:w val="0.90405038603322763"/>
          <c:h val="0.37782240414882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мониторинг!$B$45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мониторинг!$C$44:$I$44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мониторинг!$C$45:$I$45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мониторинг!$B$46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мониторинг!$C$44:$I$44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мониторинг!$C$46:$I$46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560448"/>
        <c:axId val="159561984"/>
      </c:barChart>
      <c:catAx>
        <c:axId val="15956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561984"/>
        <c:crosses val="autoZero"/>
        <c:auto val="1"/>
        <c:lblAlgn val="ctr"/>
        <c:lblOffset val="100"/>
        <c:noMultiLvlLbl val="0"/>
      </c:catAx>
      <c:valAx>
        <c:axId val="159561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56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63555336457153"/>
          <c:y val="0.81567360339018713"/>
          <c:w val="0.14736444663542839"/>
          <c:h val="0.1843263966098128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50" baseline="0"/>
              <a:t>Приглаш на регион этап по естествен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308886816821907E-2"/>
          <c:y val="0.21772504600827741"/>
          <c:w val="0.87152386662028547"/>
          <c:h val="0.384023767390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мониторинг!$B$48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мониторинг!$C$47:$I$47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мониторинг!$C$48:$I$48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19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мониторинг!$B$49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мониторинг!$C$47:$I$47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мониторинг!$C$49:$I$49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50496"/>
        <c:axId val="159852032"/>
      </c:barChart>
      <c:catAx>
        <c:axId val="15985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9852032"/>
        <c:crosses val="autoZero"/>
        <c:auto val="1"/>
        <c:lblAlgn val="ctr"/>
        <c:lblOffset val="100"/>
        <c:noMultiLvlLbl val="0"/>
      </c:catAx>
      <c:valAx>
        <c:axId val="159852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85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0755328705877"/>
          <c:y val="0.82875596597266865"/>
          <c:w val="0.16800493241650924"/>
          <c:h val="0.1712440340273313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C000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истории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56257650774145E-2"/>
          <c:y val="0.22219818329474705"/>
          <c:w val="0.8902378290502605"/>
          <c:h val="0.37782240414882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мониторинг!$B$53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мониторинг!$C$52:$I$52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мониторинг!$C$53:$I$53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мониторинг!$B$54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мониторинг!$C$52:$I$52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мониторинг!$C$54:$I$54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78144"/>
        <c:axId val="159585024"/>
      </c:barChart>
      <c:catAx>
        <c:axId val="15987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585024"/>
        <c:crosses val="autoZero"/>
        <c:auto val="1"/>
        <c:lblAlgn val="ctr"/>
        <c:lblOffset val="100"/>
        <c:noMultiLvlLbl val="0"/>
      </c:catAx>
      <c:valAx>
        <c:axId val="159585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87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00573026718982"/>
          <c:y val="0.84459622876293605"/>
          <c:w val="0.16351391413988078"/>
          <c:h val="0.155403771237063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обществу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237102876986316E-2"/>
          <c:y val="0.22028680150440516"/>
          <c:w val="0.88103541532135499"/>
          <c:h val="0.38317491983745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мониторинг!$B$56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мониторинг!$C$55:$I$55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мониторинг!$C$56:$I$56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мониторинг!$B$57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мониторинг!$C$55:$I$55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мониторинг!$C$57:$I$57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15232"/>
        <c:axId val="159625216"/>
      </c:barChart>
      <c:catAx>
        <c:axId val="15961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625216"/>
        <c:crosses val="autoZero"/>
        <c:auto val="1"/>
        <c:lblAlgn val="ctr"/>
        <c:lblOffset val="100"/>
        <c:noMultiLvlLbl val="0"/>
      </c:catAx>
      <c:valAx>
        <c:axId val="15962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61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20938090855812"/>
          <c:y val="0.83016242933707463"/>
          <c:w val="0.15302242919717418"/>
          <c:h val="0.1698375706629253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этап по праву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70036269107982E-2"/>
          <c:y val="0.21656102133341737"/>
          <c:w val="0.86883161117818253"/>
          <c:h val="0.39360703309815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мониторинг!$B$59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мониторинг!$C$58:$I$58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мониторинг!$C$59:$I$59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мониторинг!$B$60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мониторинг!$C$58:$I$58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мониторинг!$C$60:$I$60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25056"/>
        <c:axId val="159726592"/>
      </c:barChart>
      <c:catAx>
        <c:axId val="15972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726592"/>
        <c:crosses val="autoZero"/>
        <c:auto val="1"/>
        <c:lblAlgn val="ctr"/>
        <c:lblOffset val="100"/>
        <c:noMultiLvlLbl val="0"/>
      </c:catAx>
      <c:valAx>
        <c:axId val="159726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72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43327257318622"/>
          <c:y val="0.82535425725075329"/>
          <c:w val="0.16193977316773286"/>
          <c:h val="0.1615244181357676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политех 2012-13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диагр!$A$7</c:f>
              <c:strCache>
                <c:ptCount val="1"/>
                <c:pt idx="0">
                  <c:v>политехнич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диагр!$B$6:$H$6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диагр!$B$7:$H$7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23904"/>
        <c:axId val="156125440"/>
      </c:barChart>
      <c:catAx>
        <c:axId val="15612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125440"/>
        <c:crosses val="autoZero"/>
        <c:auto val="1"/>
        <c:lblAlgn val="ctr"/>
        <c:lblOffset val="100"/>
        <c:noMultiLvlLbl val="0"/>
      </c:catAx>
      <c:valAx>
        <c:axId val="15612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2390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50" baseline="0"/>
              <a:t>Приглаш на регион этап по истор-правов</a:t>
            </a:r>
          </a:p>
        </c:rich>
      </c:tx>
      <c:layout>
        <c:manualLayout>
          <c:xMode val="edge"/>
          <c:yMode val="edge"/>
          <c:x val="0.15727248206704378"/>
          <c:y val="3.963197984252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89492657815593E-2"/>
          <c:y val="0.21402695687915768"/>
          <c:w val="0.88706766338001108"/>
          <c:h val="0.39448576057291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мониторинг!$B$65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мониторинг!$C$64:$I$64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мониторинг!$C$65:$I$65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мониторинг!$B$66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мониторинг!$C$64:$I$64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мониторинг!$C$66:$I$66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69344"/>
        <c:axId val="159770880"/>
      </c:barChart>
      <c:catAx>
        <c:axId val="15976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770880"/>
        <c:crosses val="autoZero"/>
        <c:auto val="1"/>
        <c:lblAlgn val="ctr"/>
        <c:lblOffset val="100"/>
        <c:noMultiLvlLbl val="0"/>
      </c:catAx>
      <c:valAx>
        <c:axId val="159770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76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686120903004"/>
          <c:y val="0.82422971747614282"/>
          <c:w val="0.15240311721813107"/>
          <c:h val="0.1538050712885252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C000"/>
    </a:solidFill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Прилаш на регион этап по технологии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919072615923014E-2"/>
          <c:y val="0.17783573928258967"/>
          <c:w val="0.8836795713035871"/>
          <c:h val="0.4666375036453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мониторинг!$B$92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мониторинг!$C$91:$I$91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мониторинг!$C$92:$I$92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мониторинг!$B$93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мониторинг!$C$91:$I$91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мониторинг!$C$93:$I$93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09536"/>
        <c:axId val="159811072"/>
      </c:barChart>
      <c:catAx>
        <c:axId val="159809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9811072"/>
        <c:crosses val="autoZero"/>
        <c:auto val="1"/>
        <c:lblAlgn val="ctr"/>
        <c:lblOffset val="100"/>
        <c:noMultiLvlLbl val="0"/>
      </c:catAx>
      <c:valAx>
        <c:axId val="159811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80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48753280839895"/>
          <c:y val="0.84442051162827025"/>
          <c:w val="0.14851245947197778"/>
          <c:h val="0.1555794883717296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C000"/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Прилаш на регион по русск яз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114658174511909E-2"/>
          <c:y val="0.22123836414610543"/>
          <c:w val="0.8712203751200176"/>
          <c:h val="0.3805104492530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мониторинг!$B$69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мониторинг!$C$68:$I$68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мониторинг!$C$69:$I$69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мониторинг!$B$70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мониторинг!$C$68:$I$68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мониторинг!$C$70:$I$70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41280"/>
        <c:axId val="159982336"/>
      </c:barChart>
      <c:catAx>
        <c:axId val="15984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9982336"/>
        <c:crosses val="autoZero"/>
        <c:auto val="1"/>
        <c:lblAlgn val="ctr"/>
        <c:lblOffset val="100"/>
        <c:noMultiLvlLbl val="0"/>
      </c:catAx>
      <c:valAx>
        <c:axId val="159982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984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51724562465623"/>
          <c:y val="0.80279070020562004"/>
          <c:w val="0.16717012540778592"/>
          <c:h val="0.1910198372998560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рус литер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505860805109516E-2"/>
          <c:y val="0.22316636687850069"/>
          <c:w val="0.86690973026964835"/>
          <c:h val="0.3751118487384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мониторинг!$B$72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мониторинг!$C$71:$I$71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мониторинг!$C$72:$I$72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мониторинг!$B$73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мониторинг!$C$71:$I$71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мониторинг!$C$73:$I$73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24832"/>
        <c:axId val="160038912"/>
      </c:barChart>
      <c:catAx>
        <c:axId val="16002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0038912"/>
        <c:crosses val="autoZero"/>
        <c:auto val="1"/>
        <c:lblAlgn val="ctr"/>
        <c:lblOffset val="100"/>
        <c:noMultiLvlLbl val="0"/>
      </c:catAx>
      <c:valAx>
        <c:axId val="160038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02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91947469137195"/>
          <c:y val="0.80542939851453899"/>
          <c:w val="0.16431251679277054"/>
          <c:h val="0.17525530789739011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МХК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388402019267723E-2"/>
          <c:y val="0.22316636687850069"/>
          <c:w val="0.86639511042320339"/>
          <c:h val="0.3751118487384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мониторинг!$B$75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мониторинг!$C$74:$I$74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мониторинг!$C$75:$I$75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мониторинг!$B$76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мониторинг!$C$74:$I$74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мониторинг!$C$76:$I$76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60928"/>
        <c:axId val="160062464"/>
      </c:barChart>
      <c:catAx>
        <c:axId val="160060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0062464"/>
        <c:crosses val="autoZero"/>
        <c:auto val="1"/>
        <c:lblAlgn val="ctr"/>
        <c:lblOffset val="100"/>
        <c:noMultiLvlLbl val="0"/>
      </c:catAx>
      <c:valAx>
        <c:axId val="160062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06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13005269142793"/>
          <c:y val="0.79961966854346866"/>
          <c:w val="0.15666117817994088"/>
          <c:h val="0.1810650378684604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якутс яз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592518093190652E-2"/>
          <c:y val="0.22512826855221515"/>
          <c:w val="0.87286797337919875"/>
          <c:h val="0.36961786631643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мониторинг!$B$78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мониторинг!$C$77:$I$77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мониторинг!$C$78:$I$78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мониторинг!$B$79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мониторинг!$C$77:$I$77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мониторинг!$C$79:$I$79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75552"/>
        <c:axId val="160377088"/>
      </c:barChart>
      <c:catAx>
        <c:axId val="160375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0377088"/>
        <c:crosses val="autoZero"/>
        <c:auto val="1"/>
        <c:lblAlgn val="ctr"/>
        <c:lblOffset val="100"/>
        <c:noMultiLvlLbl val="0"/>
      </c:catAx>
      <c:valAx>
        <c:axId val="1603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37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167420208744114"/>
          <c:y val="0.81397529601677576"/>
          <c:w val="0.15888069872910116"/>
          <c:h val="0.18265681805386219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якут литер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61899044159188"/>
          <c:y val="0.21748060083686335"/>
          <c:w val="0.86940495158891318"/>
          <c:h val="0.39103256241925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мониторинг!$B$81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мониторинг!$C$80:$I$80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мониторинг!$C$81:$I$81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мониторинг!$B$82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мониторинг!$C$80:$I$80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мониторинг!$C$82:$I$82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12032"/>
        <c:axId val="160413568"/>
      </c:barChart>
      <c:catAx>
        <c:axId val="16041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0413568"/>
        <c:crosses val="autoZero"/>
        <c:auto val="1"/>
        <c:lblAlgn val="ctr"/>
        <c:lblOffset val="100"/>
        <c:noMultiLvlLbl val="0"/>
      </c:catAx>
      <c:valAx>
        <c:axId val="160413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41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661370010613"/>
          <c:y val="0.8316180279590466"/>
          <c:w val="0.17871445852139417"/>
          <c:h val="0.1538050712885252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500" baseline="0"/>
              <a:t>Приглаш на регион по гуманит предм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894639310043328E-2"/>
          <c:y val="0.22123836414610543"/>
          <c:w val="0.87243064373575563"/>
          <c:h val="0.38051044925302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мониторинг!$B$86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мониторинг!$C$83:$I$83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мониторинг!$C$86:$I$86</c:f>
              <c:numCache>
                <c:formatCode>General</c:formatCode>
                <c:ptCount val="7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1"/>
          <c:order val="1"/>
          <c:tx>
            <c:strRef>
              <c:f>мониторинг!$B$87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мониторинг!$C$83:$I$83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мониторинг!$C$87:$I$87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17</c:v>
                </c:pt>
                <c:pt idx="4">
                  <c:v>8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31488"/>
        <c:axId val="160232576"/>
      </c:barChart>
      <c:catAx>
        <c:axId val="16043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60232576"/>
        <c:crosses val="autoZero"/>
        <c:auto val="1"/>
        <c:lblAlgn val="ctr"/>
        <c:lblOffset val="100"/>
        <c:noMultiLvlLbl val="0"/>
      </c:catAx>
      <c:valAx>
        <c:axId val="160232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4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09408376568084"/>
          <c:y val="0.81430977606735122"/>
          <c:w val="0.15557451117994797"/>
          <c:h val="0.1679816855763937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C000"/>
    </a:solidFill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Всего</a:t>
            </a:r>
            <a:r>
              <a:rPr lang="ru-RU" baseline="0"/>
              <a:t> приглашены на регион этап</a:t>
            </a: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781763421098166E-2"/>
          <c:y val="0.19480351414406533"/>
          <c:w val="0.90998461115985463"/>
          <c:h val="0.44966972878390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мониторинг!$B$103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мониторинг!$C$102:$I$102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мониторинг!$C$103:$I$103</c:f>
              <c:numCache>
                <c:formatCode>General</c:formatCode>
                <c:ptCount val="7"/>
                <c:pt idx="0">
                  <c:v>10</c:v>
                </c:pt>
                <c:pt idx="1">
                  <c:v>37</c:v>
                </c:pt>
                <c:pt idx="2">
                  <c:v>40</c:v>
                </c:pt>
                <c:pt idx="3">
                  <c:v>13</c:v>
                </c:pt>
                <c:pt idx="4">
                  <c:v>13</c:v>
                </c:pt>
                <c:pt idx="5">
                  <c:v>23</c:v>
                </c:pt>
                <c:pt idx="6">
                  <c:v>30</c:v>
                </c:pt>
              </c:numCache>
            </c:numRef>
          </c:val>
        </c:ser>
        <c:ser>
          <c:idx val="1"/>
          <c:order val="1"/>
          <c:tx>
            <c:strRef>
              <c:f>мониторинг!$B$104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мониторинг!$C$102:$I$102</c:f>
              <c:strCache>
                <c:ptCount val="7"/>
                <c:pt idx="0">
                  <c:v>Амгинский</c:v>
                </c:pt>
                <c:pt idx="1">
                  <c:v>Мегино-Кангаласс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мониторинг!$C$104:$I$104</c:f>
              <c:numCache>
                <c:formatCode>General</c:formatCode>
                <c:ptCount val="7"/>
                <c:pt idx="0">
                  <c:v>14</c:v>
                </c:pt>
                <c:pt idx="1">
                  <c:v>41</c:v>
                </c:pt>
                <c:pt idx="2">
                  <c:v>34</c:v>
                </c:pt>
                <c:pt idx="3">
                  <c:v>33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65728"/>
        <c:axId val="160267264"/>
      </c:barChart>
      <c:catAx>
        <c:axId val="16026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60267264"/>
        <c:crosses val="autoZero"/>
        <c:auto val="1"/>
        <c:lblAlgn val="ctr"/>
        <c:lblOffset val="100"/>
        <c:noMultiLvlLbl val="0"/>
      </c:catAx>
      <c:valAx>
        <c:axId val="160267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02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60689943772474"/>
          <c:y val="0.86298410615339749"/>
          <c:w val="0.11835704140545374"/>
          <c:h val="0.1257677165354330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b="1" i="0" baseline="0"/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73000">
          <a:schemeClr val="accent4">
            <a:lumMod val="75000"/>
          </a:schemeClr>
        </a:gs>
        <a:gs pos="100000">
          <a:schemeClr val="accent1">
            <a:tint val="23500"/>
            <a:satMod val="160000"/>
          </a:schemeClr>
        </a:gs>
      </a:gsLst>
      <a:lin ang="16200000" scaled="1"/>
    </a:gradFill>
    <a:ln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Кол-во приглаш на информ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диагр!$A$9</c:f>
              <c:strCache>
                <c:ptCount val="1"/>
                <c:pt idx="0">
                  <c:v>информатика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диагр!$B$8:$H$8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диагр!$B$9:$H$9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64096"/>
        <c:axId val="156165632"/>
      </c:barChart>
      <c:catAx>
        <c:axId val="15616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165632"/>
        <c:crosses val="autoZero"/>
        <c:auto val="1"/>
        <c:lblAlgn val="ctr"/>
        <c:lblOffset val="100"/>
        <c:noMultiLvlLbl val="0"/>
      </c:catAx>
      <c:valAx>
        <c:axId val="1561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64096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Список приглаш на астрон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диагр!$A$11</c:f>
              <c:strCache>
                <c:ptCount val="1"/>
                <c:pt idx="0">
                  <c:v>астрономия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диагр!$B$10:$H$10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диагр!$B$11:$H$11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05984"/>
        <c:axId val="156507520"/>
      </c:barChart>
      <c:catAx>
        <c:axId val="15650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07520"/>
        <c:crosses val="autoZero"/>
        <c:auto val="1"/>
        <c:lblAlgn val="ctr"/>
        <c:lblOffset val="100"/>
        <c:noMultiLvlLbl val="0"/>
      </c:catAx>
      <c:valAx>
        <c:axId val="15650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059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Итого приглаш на политех предм 2012-13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диагр!$A$13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диагр!$B$12:$H$12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диагр!$B$13:$H$13</c:f>
              <c:numCache>
                <c:formatCode>General</c:formatCode>
                <c:ptCount val="7"/>
                <c:pt idx="0">
                  <c:v>2</c:v>
                </c:pt>
                <c:pt idx="1">
                  <c:v>25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0288"/>
        <c:axId val="156558464"/>
      </c:barChart>
      <c:catAx>
        <c:axId val="15654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ru-RU"/>
          </a:p>
        </c:txPr>
        <c:crossAx val="156558464"/>
        <c:crosses val="autoZero"/>
        <c:auto val="1"/>
        <c:lblAlgn val="ctr"/>
        <c:lblOffset val="100"/>
        <c:noMultiLvlLbl val="0"/>
      </c:catAx>
      <c:valAx>
        <c:axId val="1565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402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Кол-во приглаш на химию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диагр!$A$32</c:f>
              <c:strCache>
                <c:ptCount val="1"/>
                <c:pt idx="0">
                  <c:v>хим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диагр!$B$31:$H$31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диагр!$B$32:$H$32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82656"/>
        <c:axId val="156584192"/>
      </c:barChart>
      <c:catAx>
        <c:axId val="15658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84192"/>
        <c:crosses val="autoZero"/>
        <c:auto val="1"/>
        <c:lblAlgn val="ctr"/>
        <c:lblOffset val="100"/>
        <c:noMultiLvlLbl val="0"/>
      </c:catAx>
      <c:valAx>
        <c:axId val="15658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5826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Кол-во приглаш на биол 2012-13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диагр!$A$34</c:f>
              <c:strCache>
                <c:ptCount val="1"/>
                <c:pt idx="0">
                  <c:v>биол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диагр!$B$33:$H$33</c:f>
              <c:strCache>
                <c:ptCount val="7"/>
                <c:pt idx="0">
                  <c:v>Амгинский</c:v>
                </c:pt>
                <c:pt idx="1">
                  <c:v>Мегино-Кангал</c:v>
                </c:pt>
                <c:pt idx="2">
                  <c:v>Намский</c:v>
                </c:pt>
                <c:pt idx="3">
                  <c:v>Таттинский</c:v>
                </c:pt>
                <c:pt idx="4">
                  <c:v>Усть-Алданский</c:v>
                </c:pt>
                <c:pt idx="5">
                  <c:v>Хапгаласский</c:v>
                </c:pt>
                <c:pt idx="6">
                  <c:v>Чурапчинский</c:v>
                </c:pt>
              </c:strCache>
            </c:strRef>
          </c:cat>
          <c:val>
            <c:numRef>
              <c:f>диагр!$B$34:$H$34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19520"/>
        <c:axId val="156621056"/>
      </c:barChart>
      <c:catAx>
        <c:axId val="15661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21056"/>
        <c:crosses val="autoZero"/>
        <c:auto val="1"/>
        <c:lblAlgn val="ctr"/>
        <c:lblOffset val="100"/>
        <c:noMultiLvlLbl val="0"/>
      </c:catAx>
      <c:valAx>
        <c:axId val="15662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195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13" Type="http://schemas.openxmlformats.org/officeDocument/2006/relationships/chart" Target="../charts/chart38.xml"/><Relationship Id="rId18" Type="http://schemas.openxmlformats.org/officeDocument/2006/relationships/chart" Target="../charts/chart43.xml"/><Relationship Id="rId3" Type="http://schemas.openxmlformats.org/officeDocument/2006/relationships/chart" Target="../charts/chart28.xml"/><Relationship Id="rId21" Type="http://schemas.openxmlformats.org/officeDocument/2006/relationships/chart" Target="../charts/chart46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17" Type="http://schemas.openxmlformats.org/officeDocument/2006/relationships/chart" Target="../charts/chart42.xml"/><Relationship Id="rId2" Type="http://schemas.openxmlformats.org/officeDocument/2006/relationships/chart" Target="../charts/chart27.xml"/><Relationship Id="rId16" Type="http://schemas.openxmlformats.org/officeDocument/2006/relationships/chart" Target="../charts/chart41.xml"/><Relationship Id="rId20" Type="http://schemas.openxmlformats.org/officeDocument/2006/relationships/chart" Target="../charts/chart45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5" Type="http://schemas.openxmlformats.org/officeDocument/2006/relationships/chart" Target="../charts/chart40.xml"/><Relationship Id="rId23" Type="http://schemas.openxmlformats.org/officeDocument/2006/relationships/chart" Target="../charts/chart48.xml"/><Relationship Id="rId10" Type="http://schemas.openxmlformats.org/officeDocument/2006/relationships/chart" Target="../charts/chart35.xml"/><Relationship Id="rId19" Type="http://schemas.openxmlformats.org/officeDocument/2006/relationships/chart" Target="../charts/chart44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Relationship Id="rId14" Type="http://schemas.openxmlformats.org/officeDocument/2006/relationships/chart" Target="../charts/chart39.xml"/><Relationship Id="rId22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97</xdr:row>
      <xdr:rowOff>90487</xdr:rowOff>
    </xdr:from>
    <xdr:to>
      <xdr:col>10</xdr:col>
      <xdr:colOff>66675</xdr:colOff>
      <xdr:row>111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15</xdr:row>
      <xdr:rowOff>147637</xdr:rowOff>
    </xdr:from>
    <xdr:to>
      <xdr:col>6</xdr:col>
      <xdr:colOff>485775</xdr:colOff>
      <xdr:row>28</xdr:row>
      <xdr:rowOff>57150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15</xdr:row>
      <xdr:rowOff>166687</xdr:rowOff>
    </xdr:from>
    <xdr:to>
      <xdr:col>13</xdr:col>
      <xdr:colOff>57150</xdr:colOff>
      <xdr:row>28</xdr:row>
      <xdr:rowOff>66675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152400</xdr:colOff>
      <xdr:row>15</xdr:row>
      <xdr:rowOff>157162</xdr:rowOff>
    </xdr:from>
    <xdr:to>
      <xdr:col>19</xdr:col>
      <xdr:colOff>57150</xdr:colOff>
      <xdr:row>28</xdr:row>
      <xdr:rowOff>76200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200025</xdr:colOff>
      <xdr:row>15</xdr:row>
      <xdr:rowOff>176212</xdr:rowOff>
    </xdr:from>
    <xdr:to>
      <xdr:col>25</xdr:col>
      <xdr:colOff>219075</xdr:colOff>
      <xdr:row>28</xdr:row>
      <xdr:rowOff>47625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390525</xdr:colOff>
      <xdr:row>15</xdr:row>
      <xdr:rowOff>176212</xdr:rowOff>
    </xdr:from>
    <xdr:to>
      <xdr:col>30</xdr:col>
      <xdr:colOff>457200</xdr:colOff>
      <xdr:row>28</xdr:row>
      <xdr:rowOff>47625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590550</xdr:colOff>
      <xdr:row>15</xdr:row>
      <xdr:rowOff>185737</xdr:rowOff>
    </xdr:from>
    <xdr:to>
      <xdr:col>37</xdr:col>
      <xdr:colOff>495300</xdr:colOff>
      <xdr:row>28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371475</xdr:colOff>
      <xdr:row>30</xdr:row>
      <xdr:rowOff>14286</xdr:rowOff>
    </xdr:from>
    <xdr:to>
      <xdr:col>15</xdr:col>
      <xdr:colOff>466725</xdr:colOff>
      <xdr:row>41</xdr:row>
      <xdr:rowOff>76199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476250</xdr:colOff>
      <xdr:row>30</xdr:row>
      <xdr:rowOff>14287</xdr:rowOff>
    </xdr:from>
    <xdr:to>
      <xdr:col>21</xdr:col>
      <xdr:colOff>523875</xdr:colOff>
      <xdr:row>41</xdr:row>
      <xdr:rowOff>47625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514350</xdr:colOff>
      <xdr:row>30</xdr:row>
      <xdr:rowOff>14287</xdr:rowOff>
    </xdr:from>
    <xdr:to>
      <xdr:col>27</xdr:col>
      <xdr:colOff>419100</xdr:colOff>
      <xdr:row>41</xdr:row>
      <xdr:rowOff>38100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438150</xdr:colOff>
      <xdr:row>30</xdr:row>
      <xdr:rowOff>14287</xdr:rowOff>
    </xdr:from>
    <xdr:to>
      <xdr:col>33</xdr:col>
      <xdr:colOff>523875</xdr:colOff>
      <xdr:row>41</xdr:row>
      <xdr:rowOff>28575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30</xdr:row>
      <xdr:rowOff>14287</xdr:rowOff>
    </xdr:from>
    <xdr:to>
      <xdr:col>40</xdr:col>
      <xdr:colOff>466725</xdr:colOff>
      <xdr:row>41</xdr:row>
      <xdr:rowOff>28575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200025</xdr:colOff>
      <xdr:row>42</xdr:row>
      <xdr:rowOff>100013</xdr:rowOff>
    </xdr:from>
    <xdr:to>
      <xdr:col>15</xdr:col>
      <xdr:colOff>123825</xdr:colOff>
      <xdr:row>53</xdr:row>
      <xdr:rowOff>152401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295275</xdr:colOff>
      <xdr:row>42</xdr:row>
      <xdr:rowOff>114301</xdr:rowOff>
    </xdr:from>
    <xdr:to>
      <xdr:col>21</xdr:col>
      <xdr:colOff>323850</xdr:colOff>
      <xdr:row>53</xdr:row>
      <xdr:rowOff>161925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552450</xdr:colOff>
      <xdr:row>42</xdr:row>
      <xdr:rowOff>119062</xdr:rowOff>
    </xdr:from>
    <xdr:to>
      <xdr:col>27</xdr:col>
      <xdr:colOff>466725</xdr:colOff>
      <xdr:row>53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57150</xdr:colOff>
      <xdr:row>59</xdr:row>
      <xdr:rowOff>109537</xdr:rowOff>
    </xdr:from>
    <xdr:to>
      <xdr:col>22</xdr:col>
      <xdr:colOff>57150</xdr:colOff>
      <xdr:row>70</xdr:row>
      <xdr:rowOff>104775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95250</xdr:colOff>
      <xdr:row>59</xdr:row>
      <xdr:rowOff>90487</xdr:rowOff>
    </xdr:from>
    <xdr:to>
      <xdr:col>28</xdr:col>
      <xdr:colOff>200025</xdr:colOff>
      <xdr:row>70</xdr:row>
      <xdr:rowOff>95250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276225</xdr:colOff>
      <xdr:row>59</xdr:row>
      <xdr:rowOff>80962</xdr:rowOff>
    </xdr:from>
    <xdr:to>
      <xdr:col>34</xdr:col>
      <xdr:colOff>133350</xdr:colOff>
      <xdr:row>70</xdr:row>
      <xdr:rowOff>76200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76200</xdr:colOff>
      <xdr:row>72</xdr:row>
      <xdr:rowOff>128587</xdr:rowOff>
    </xdr:from>
    <xdr:to>
      <xdr:col>15</xdr:col>
      <xdr:colOff>381000</xdr:colOff>
      <xdr:row>82</xdr:row>
      <xdr:rowOff>180975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561975</xdr:colOff>
      <xdr:row>42</xdr:row>
      <xdr:rowOff>147637</xdr:rowOff>
    </xdr:from>
    <xdr:to>
      <xdr:col>33</xdr:col>
      <xdr:colOff>542925</xdr:colOff>
      <xdr:row>53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19051</xdr:colOff>
      <xdr:row>42</xdr:row>
      <xdr:rowOff>147637</xdr:rowOff>
    </xdr:from>
    <xdr:to>
      <xdr:col>40</xdr:col>
      <xdr:colOff>495301</xdr:colOff>
      <xdr:row>53</xdr:row>
      <xdr:rowOff>171450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34</xdr:col>
      <xdr:colOff>200025</xdr:colOff>
      <xdr:row>59</xdr:row>
      <xdr:rowOff>61912</xdr:rowOff>
    </xdr:from>
    <xdr:to>
      <xdr:col>39</xdr:col>
      <xdr:colOff>600075</xdr:colOff>
      <xdr:row>70</xdr:row>
      <xdr:rowOff>66675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66675</xdr:colOff>
      <xdr:row>59</xdr:row>
      <xdr:rowOff>42862</xdr:rowOff>
    </xdr:from>
    <xdr:to>
      <xdr:col>45</xdr:col>
      <xdr:colOff>561975</xdr:colOff>
      <xdr:row>70</xdr:row>
      <xdr:rowOff>38100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46</xdr:col>
      <xdr:colOff>19050</xdr:colOff>
      <xdr:row>59</xdr:row>
      <xdr:rowOff>42862</xdr:rowOff>
    </xdr:from>
    <xdr:to>
      <xdr:col>52</xdr:col>
      <xdr:colOff>276225</xdr:colOff>
      <xdr:row>70</xdr:row>
      <xdr:rowOff>57150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95249</xdr:colOff>
      <xdr:row>59</xdr:row>
      <xdr:rowOff>104775</xdr:rowOff>
    </xdr:from>
    <xdr:to>
      <xdr:col>15</xdr:col>
      <xdr:colOff>600074</xdr:colOff>
      <xdr:row>70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309563</xdr:colOff>
      <xdr:row>14</xdr:row>
      <xdr:rowOff>0</xdr:rowOff>
    </xdr:from>
    <xdr:to>
      <xdr:col>19</xdr:col>
      <xdr:colOff>381001</xdr:colOff>
      <xdr:row>29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61912</xdr:colOff>
      <xdr:row>13</xdr:row>
      <xdr:rowOff>142874</xdr:rowOff>
    </xdr:from>
    <xdr:to>
      <xdr:col>29</xdr:col>
      <xdr:colOff>257175</xdr:colOff>
      <xdr:row>28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328612</xdr:colOff>
      <xdr:row>13</xdr:row>
      <xdr:rowOff>142876</xdr:rowOff>
    </xdr:from>
    <xdr:to>
      <xdr:col>38</xdr:col>
      <xdr:colOff>333375</xdr:colOff>
      <xdr:row>29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376237</xdr:colOff>
      <xdr:row>14</xdr:row>
      <xdr:rowOff>4762</xdr:rowOff>
    </xdr:from>
    <xdr:to>
      <xdr:col>48</xdr:col>
      <xdr:colOff>190500</xdr:colOff>
      <xdr:row>29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280987</xdr:colOff>
      <xdr:row>13</xdr:row>
      <xdr:rowOff>147637</xdr:rowOff>
    </xdr:from>
    <xdr:to>
      <xdr:col>55</xdr:col>
      <xdr:colOff>38100</xdr:colOff>
      <xdr:row>29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100011</xdr:colOff>
      <xdr:row>13</xdr:row>
      <xdr:rowOff>104775</xdr:rowOff>
    </xdr:from>
    <xdr:to>
      <xdr:col>61</xdr:col>
      <xdr:colOff>447675</xdr:colOff>
      <xdr:row>29</xdr:row>
      <xdr:rowOff>57150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342901</xdr:colOff>
      <xdr:row>32</xdr:row>
      <xdr:rowOff>128587</xdr:rowOff>
    </xdr:from>
    <xdr:to>
      <xdr:col>19</xdr:col>
      <xdr:colOff>361951</xdr:colOff>
      <xdr:row>47</xdr:row>
      <xdr:rowOff>9525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19050</xdr:colOff>
      <xdr:row>32</xdr:row>
      <xdr:rowOff>114300</xdr:rowOff>
    </xdr:from>
    <xdr:to>
      <xdr:col>30</xdr:col>
      <xdr:colOff>66675</xdr:colOff>
      <xdr:row>47</xdr:row>
      <xdr:rowOff>28575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147636</xdr:colOff>
      <xdr:row>32</xdr:row>
      <xdr:rowOff>138112</xdr:rowOff>
    </xdr:from>
    <xdr:to>
      <xdr:col>40</xdr:col>
      <xdr:colOff>95249</xdr:colOff>
      <xdr:row>47</xdr:row>
      <xdr:rowOff>47625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176211</xdr:colOff>
      <xdr:row>33</xdr:row>
      <xdr:rowOff>4762</xdr:rowOff>
    </xdr:from>
    <xdr:to>
      <xdr:col>50</xdr:col>
      <xdr:colOff>142874</xdr:colOff>
      <xdr:row>47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214312</xdr:colOff>
      <xdr:row>32</xdr:row>
      <xdr:rowOff>147637</xdr:rowOff>
    </xdr:from>
    <xdr:to>
      <xdr:col>56</xdr:col>
      <xdr:colOff>371475</xdr:colOff>
      <xdr:row>47</xdr:row>
      <xdr:rowOff>104775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338137</xdr:colOff>
      <xdr:row>49</xdr:row>
      <xdr:rowOff>119062</xdr:rowOff>
    </xdr:from>
    <xdr:to>
      <xdr:col>19</xdr:col>
      <xdr:colOff>257175</xdr:colOff>
      <xdr:row>64</xdr:row>
      <xdr:rowOff>28575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314326</xdr:colOff>
      <xdr:row>49</xdr:row>
      <xdr:rowOff>119062</xdr:rowOff>
    </xdr:from>
    <xdr:to>
      <xdr:col>30</xdr:col>
      <xdr:colOff>19050</xdr:colOff>
      <xdr:row>64</xdr:row>
      <xdr:rowOff>47625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109537</xdr:colOff>
      <xdr:row>49</xdr:row>
      <xdr:rowOff>138112</xdr:rowOff>
    </xdr:from>
    <xdr:to>
      <xdr:col>40</xdr:col>
      <xdr:colOff>66675</xdr:colOff>
      <xdr:row>64</xdr:row>
      <xdr:rowOff>66675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40</xdr:col>
      <xdr:colOff>195262</xdr:colOff>
      <xdr:row>49</xdr:row>
      <xdr:rowOff>138111</xdr:rowOff>
    </xdr:from>
    <xdr:to>
      <xdr:col>50</xdr:col>
      <xdr:colOff>190500</xdr:colOff>
      <xdr:row>64</xdr:row>
      <xdr:rowOff>104774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219075</xdr:colOff>
      <xdr:row>85</xdr:row>
      <xdr:rowOff>19050</xdr:rowOff>
    </xdr:from>
    <xdr:to>
      <xdr:col>20</xdr:col>
      <xdr:colOff>266700</xdr:colOff>
      <xdr:row>99</xdr:row>
      <xdr:rowOff>61913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80962</xdr:colOff>
      <xdr:row>65</xdr:row>
      <xdr:rowOff>33337</xdr:rowOff>
    </xdr:from>
    <xdr:to>
      <xdr:col>19</xdr:col>
      <xdr:colOff>314325</xdr:colOff>
      <xdr:row>79</xdr:row>
      <xdr:rowOff>104775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385763</xdr:colOff>
      <xdr:row>65</xdr:row>
      <xdr:rowOff>33337</xdr:rowOff>
    </xdr:from>
    <xdr:to>
      <xdr:col>29</xdr:col>
      <xdr:colOff>285751</xdr:colOff>
      <xdr:row>79</xdr:row>
      <xdr:rowOff>85725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4762</xdr:colOff>
      <xdr:row>65</xdr:row>
      <xdr:rowOff>61912</xdr:rowOff>
    </xdr:from>
    <xdr:to>
      <xdr:col>39</xdr:col>
      <xdr:colOff>371475</xdr:colOff>
      <xdr:row>79</xdr:row>
      <xdr:rowOff>114300</xdr:rowOff>
    </xdr:to>
    <xdr:graphicFrame macro="">
      <xdr:nvGraphicFramePr>
        <xdr:cNvPr id="30" name="Диаграмма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40</xdr:col>
      <xdr:colOff>33337</xdr:colOff>
      <xdr:row>65</xdr:row>
      <xdr:rowOff>71437</xdr:rowOff>
    </xdr:from>
    <xdr:to>
      <xdr:col>49</xdr:col>
      <xdr:colOff>428625</xdr:colOff>
      <xdr:row>79</xdr:row>
      <xdr:rowOff>104775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49</xdr:col>
      <xdr:colOff>509588</xdr:colOff>
      <xdr:row>65</xdr:row>
      <xdr:rowOff>71437</xdr:rowOff>
    </xdr:from>
    <xdr:to>
      <xdr:col>55</xdr:col>
      <xdr:colOff>438150</xdr:colOff>
      <xdr:row>79</xdr:row>
      <xdr:rowOff>114300</xdr:rowOff>
    </xdr:to>
    <xdr:graphicFrame macro="">
      <xdr:nvGraphicFramePr>
        <xdr:cNvPr id="32" name="Диаграмма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55</xdr:col>
      <xdr:colOff>490537</xdr:colOff>
      <xdr:row>65</xdr:row>
      <xdr:rowOff>61912</xdr:rowOff>
    </xdr:from>
    <xdr:to>
      <xdr:col>62</xdr:col>
      <xdr:colOff>342900</xdr:colOff>
      <xdr:row>79</xdr:row>
      <xdr:rowOff>133350</xdr:rowOff>
    </xdr:to>
    <xdr:graphicFrame macro="">
      <xdr:nvGraphicFramePr>
        <xdr:cNvPr id="35" name="Диаграмма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385762</xdr:colOff>
      <xdr:row>100</xdr:row>
      <xdr:rowOff>33337</xdr:rowOff>
    </xdr:from>
    <xdr:to>
      <xdr:col>22</xdr:col>
      <xdr:colOff>219076</xdr:colOff>
      <xdr:row>116</xdr:row>
      <xdr:rowOff>85725</xdr:rowOff>
    </xdr:to>
    <xdr:graphicFrame macro="">
      <xdr:nvGraphicFramePr>
        <xdr:cNvPr id="36" name="Диаграмма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workbookViewId="0">
      <selection activeCell="H64" sqref="H64"/>
    </sheetView>
  </sheetViews>
  <sheetFormatPr defaultRowHeight="12" x14ac:dyDescent="0.2"/>
  <cols>
    <col min="1" max="1" width="3.7109375" style="15" customWidth="1"/>
    <col min="2" max="2" width="5.85546875" style="4" customWidth="1"/>
    <col min="3" max="3" width="6" style="4" customWidth="1"/>
    <col min="4" max="4" width="10.5703125" style="4" customWidth="1"/>
    <col min="5" max="5" width="10" style="4" customWidth="1"/>
    <col min="6" max="6" width="11.42578125" style="4" customWidth="1"/>
    <col min="7" max="7" width="0.28515625" style="4" hidden="1" customWidth="1"/>
    <col min="8" max="8" width="17.7109375" style="4" customWidth="1"/>
    <col min="9" max="9" width="13" style="4" customWidth="1"/>
    <col min="10" max="21" width="6" style="4" customWidth="1"/>
    <col min="22" max="16384" width="9.140625" style="4"/>
  </cols>
  <sheetData>
    <row r="1" spans="1:22" x14ac:dyDescent="0.2">
      <c r="A1" s="1"/>
      <c r="B1" s="2"/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</row>
    <row r="2" spans="1:22" x14ac:dyDescent="0.2">
      <c r="A2" s="1"/>
      <c r="B2" s="2" t="s">
        <v>36</v>
      </c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</row>
    <row r="3" spans="1:22" x14ac:dyDescent="0.2">
      <c r="A3" s="6" t="s">
        <v>38</v>
      </c>
      <c r="B3" s="2" t="s">
        <v>66</v>
      </c>
      <c r="C3" s="2" t="s">
        <v>39</v>
      </c>
      <c r="D3" s="2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2" t="s">
        <v>46</v>
      </c>
      <c r="K3" s="5"/>
      <c r="L3" s="5"/>
      <c r="M3" s="5"/>
      <c r="N3" s="5"/>
      <c r="O3" s="5" t="s">
        <v>47</v>
      </c>
      <c r="P3" s="3"/>
      <c r="Q3" s="3"/>
      <c r="R3" s="3"/>
      <c r="S3" s="3"/>
      <c r="T3" s="3"/>
      <c r="U3" s="3"/>
    </row>
    <row r="4" spans="1:22" ht="15" customHeight="1" x14ac:dyDescent="0.2">
      <c r="A4" s="1"/>
      <c r="B4" s="5"/>
      <c r="C4" s="5"/>
      <c r="D4" s="5"/>
      <c r="E4" s="5"/>
      <c r="F4" s="5"/>
      <c r="G4" s="5"/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/>
      <c r="P4" s="3"/>
      <c r="Q4" s="3"/>
      <c r="R4" s="3"/>
      <c r="S4" s="3"/>
      <c r="T4" s="3"/>
      <c r="U4" s="3"/>
    </row>
    <row r="5" spans="1:22" ht="15" customHeight="1" x14ac:dyDescent="0.2">
      <c r="A5" s="1">
        <v>1</v>
      </c>
      <c r="B5" s="4" t="s">
        <v>15</v>
      </c>
      <c r="C5" s="7" t="s">
        <v>0</v>
      </c>
      <c r="D5" s="7" t="s">
        <v>67</v>
      </c>
      <c r="E5" s="7" t="s">
        <v>68</v>
      </c>
      <c r="F5" s="7" t="s">
        <v>69</v>
      </c>
      <c r="G5" s="7">
        <v>35796</v>
      </c>
      <c r="H5" s="7" t="s">
        <v>1</v>
      </c>
      <c r="I5" s="7" t="s">
        <v>2</v>
      </c>
      <c r="J5" s="7">
        <v>7</v>
      </c>
      <c r="K5" s="7">
        <v>7</v>
      </c>
      <c r="L5" s="7">
        <v>7</v>
      </c>
      <c r="M5" s="7">
        <v>7</v>
      </c>
      <c r="N5" s="7">
        <v>2</v>
      </c>
      <c r="O5" s="7">
        <v>30</v>
      </c>
      <c r="P5" s="3"/>
      <c r="Q5" s="3"/>
      <c r="R5" s="3"/>
      <c r="S5" s="3"/>
      <c r="T5" s="3"/>
      <c r="U5" s="3"/>
      <c r="V5" s="4" t="s">
        <v>200</v>
      </c>
    </row>
    <row r="6" spans="1:22" x14ac:dyDescent="0.2">
      <c r="A6" s="8">
        <v>2</v>
      </c>
      <c r="B6" s="3" t="s">
        <v>15</v>
      </c>
      <c r="C6" s="3" t="s">
        <v>0</v>
      </c>
      <c r="D6" s="3" t="s">
        <v>3</v>
      </c>
      <c r="E6" s="3" t="s">
        <v>4</v>
      </c>
      <c r="F6" s="3" t="s">
        <v>5</v>
      </c>
      <c r="G6" s="3">
        <v>35865</v>
      </c>
      <c r="H6" s="3" t="s">
        <v>6</v>
      </c>
      <c r="I6" s="3" t="s">
        <v>7</v>
      </c>
      <c r="J6" s="3">
        <v>7</v>
      </c>
      <c r="K6" s="3">
        <v>7</v>
      </c>
      <c r="L6" s="3">
        <v>7</v>
      </c>
      <c r="M6" s="3">
        <v>7</v>
      </c>
      <c r="N6" s="3">
        <v>0</v>
      </c>
      <c r="O6" s="3">
        <v>28</v>
      </c>
      <c r="P6" s="3"/>
      <c r="Q6" s="3"/>
      <c r="R6" s="3"/>
      <c r="S6" s="3"/>
      <c r="T6" s="3"/>
      <c r="U6" s="3"/>
      <c r="V6" s="4" t="s">
        <v>200</v>
      </c>
    </row>
    <row r="7" spans="1:22" x14ac:dyDescent="0.2">
      <c r="A7" s="8">
        <v>3</v>
      </c>
      <c r="B7" s="3" t="s">
        <v>15</v>
      </c>
      <c r="C7" s="3" t="s">
        <v>0</v>
      </c>
      <c r="D7" s="3" t="s">
        <v>8</v>
      </c>
      <c r="E7" s="3" t="s">
        <v>9</v>
      </c>
      <c r="F7" s="3" t="s">
        <v>10</v>
      </c>
      <c r="G7" s="3">
        <v>35951</v>
      </c>
      <c r="H7" s="3" t="s">
        <v>37</v>
      </c>
      <c r="I7" s="3" t="s">
        <v>11</v>
      </c>
      <c r="J7" s="3">
        <v>7</v>
      </c>
      <c r="K7" s="3">
        <v>4</v>
      </c>
      <c r="L7" s="3">
        <v>7</v>
      </c>
      <c r="M7" s="3">
        <v>2</v>
      </c>
      <c r="N7" s="3">
        <v>1</v>
      </c>
      <c r="O7" s="3">
        <v>21</v>
      </c>
      <c r="P7" s="3"/>
      <c r="Q7" s="3"/>
      <c r="R7" s="3"/>
      <c r="S7" s="3"/>
      <c r="T7" s="3"/>
      <c r="U7" s="3"/>
      <c r="V7" s="4" t="s">
        <v>200</v>
      </c>
    </row>
    <row r="8" spans="1:22" x14ac:dyDescent="0.2">
      <c r="A8" s="1">
        <v>4</v>
      </c>
      <c r="B8" s="3" t="s">
        <v>15</v>
      </c>
      <c r="C8" s="3" t="s">
        <v>0</v>
      </c>
      <c r="D8" s="3" t="s">
        <v>12</v>
      </c>
      <c r="E8" s="3" t="s">
        <v>13</v>
      </c>
      <c r="F8" s="3" t="s">
        <v>14</v>
      </c>
      <c r="G8" s="3">
        <v>36139</v>
      </c>
      <c r="H8" s="3" t="s">
        <v>1</v>
      </c>
      <c r="I8" s="3" t="s">
        <v>2</v>
      </c>
      <c r="J8" s="3">
        <v>7</v>
      </c>
      <c r="K8" s="3">
        <v>6</v>
      </c>
      <c r="L8" s="3">
        <v>7</v>
      </c>
      <c r="M8" s="3">
        <v>0</v>
      </c>
      <c r="N8" s="3">
        <v>0</v>
      </c>
      <c r="O8" s="3">
        <v>20</v>
      </c>
      <c r="P8" s="3"/>
      <c r="Q8" s="3"/>
      <c r="R8" s="3"/>
      <c r="S8" s="3"/>
      <c r="T8" s="3"/>
      <c r="U8" s="3"/>
      <c r="V8" s="4" t="s">
        <v>200</v>
      </c>
    </row>
    <row r="9" spans="1:22" x14ac:dyDescent="0.2">
      <c r="A9" s="8">
        <v>5</v>
      </c>
      <c r="B9" s="3" t="s">
        <v>16</v>
      </c>
      <c r="C9" s="3" t="s">
        <v>0</v>
      </c>
      <c r="D9" s="3" t="s">
        <v>19</v>
      </c>
      <c r="E9" s="3" t="s">
        <v>20</v>
      </c>
      <c r="F9" s="3" t="s">
        <v>21</v>
      </c>
      <c r="G9" s="3">
        <v>35479</v>
      </c>
      <c r="H9" s="3" t="s">
        <v>1</v>
      </c>
      <c r="I9" s="3" t="s">
        <v>22</v>
      </c>
      <c r="J9" s="3">
        <v>7</v>
      </c>
      <c r="K9" s="3">
        <v>2</v>
      </c>
      <c r="L9" s="3">
        <v>7</v>
      </c>
      <c r="M9" s="3">
        <v>7</v>
      </c>
      <c r="N9" s="3">
        <v>3</v>
      </c>
      <c r="O9" s="3">
        <v>26</v>
      </c>
      <c r="P9" s="3"/>
      <c r="Q9" s="3"/>
      <c r="R9" s="3"/>
      <c r="S9" s="3"/>
      <c r="T9" s="3"/>
      <c r="U9" s="3"/>
      <c r="V9" s="4" t="s">
        <v>200</v>
      </c>
    </row>
    <row r="10" spans="1:22" x14ac:dyDescent="0.2">
      <c r="A10" s="8">
        <v>6</v>
      </c>
      <c r="B10" s="3" t="s">
        <v>16</v>
      </c>
      <c r="C10" s="3" t="s">
        <v>0</v>
      </c>
      <c r="D10" s="3" t="s">
        <v>23</v>
      </c>
      <c r="E10" s="3" t="s">
        <v>24</v>
      </c>
      <c r="F10" s="3" t="s">
        <v>25</v>
      </c>
      <c r="G10" s="3">
        <v>35577</v>
      </c>
      <c r="H10" s="3" t="s">
        <v>26</v>
      </c>
      <c r="I10" s="3" t="s">
        <v>27</v>
      </c>
      <c r="J10" s="3">
        <v>7</v>
      </c>
      <c r="K10" s="3">
        <v>7</v>
      </c>
      <c r="L10" s="3">
        <v>7</v>
      </c>
      <c r="M10" s="3">
        <v>0</v>
      </c>
      <c r="N10" s="3">
        <v>3</v>
      </c>
      <c r="O10" s="3">
        <v>24</v>
      </c>
      <c r="P10" s="3"/>
      <c r="Q10" s="3"/>
      <c r="R10" s="3"/>
      <c r="S10" s="3"/>
      <c r="T10" s="3"/>
      <c r="U10" s="3"/>
      <c r="V10" s="4" t="s">
        <v>200</v>
      </c>
    </row>
    <row r="11" spans="1:22" x14ac:dyDescent="0.2">
      <c r="A11" s="1">
        <v>7</v>
      </c>
      <c r="B11" s="3" t="s">
        <v>17</v>
      </c>
      <c r="C11" s="3" t="s">
        <v>0</v>
      </c>
      <c r="D11" s="3" t="s">
        <v>28</v>
      </c>
      <c r="E11" s="3" t="s">
        <v>29</v>
      </c>
      <c r="F11" s="3" t="s">
        <v>30</v>
      </c>
      <c r="G11" s="3">
        <v>35337</v>
      </c>
      <c r="H11" s="3" t="s">
        <v>1</v>
      </c>
      <c r="I11" s="3" t="s">
        <v>2</v>
      </c>
      <c r="J11" s="3">
        <v>7</v>
      </c>
      <c r="K11" s="3">
        <v>7</v>
      </c>
      <c r="L11" s="3">
        <v>6</v>
      </c>
      <c r="M11" s="3">
        <v>2</v>
      </c>
      <c r="N11" s="3">
        <v>3</v>
      </c>
      <c r="O11" s="3">
        <v>25</v>
      </c>
      <c r="P11" s="3"/>
      <c r="Q11" s="3"/>
      <c r="R11" s="3"/>
      <c r="S11" s="3"/>
      <c r="T11" s="3"/>
      <c r="U11" s="3"/>
      <c r="V11" s="4" t="s">
        <v>200</v>
      </c>
    </row>
    <row r="12" spans="1:22" x14ac:dyDescent="0.2">
      <c r="A12" s="8">
        <v>8</v>
      </c>
      <c r="B12" s="3" t="s">
        <v>17</v>
      </c>
      <c r="C12" s="3" t="s">
        <v>0</v>
      </c>
      <c r="D12" s="3" t="s">
        <v>31</v>
      </c>
      <c r="E12" s="3" t="s">
        <v>32</v>
      </c>
      <c r="F12" s="3" t="s">
        <v>33</v>
      </c>
      <c r="G12" s="3"/>
      <c r="H12" s="3" t="s">
        <v>1</v>
      </c>
      <c r="I12" s="3"/>
      <c r="J12" s="3" t="s">
        <v>34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 t="s">
        <v>200</v>
      </c>
    </row>
    <row r="13" spans="1:22" ht="12.75" thickBot="1" x14ac:dyDescent="0.25">
      <c r="A13" s="1"/>
      <c r="B13" s="2" t="s">
        <v>52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"/>
      <c r="Q13" s="3"/>
      <c r="R13" s="3"/>
      <c r="S13" s="3"/>
      <c r="T13" s="3"/>
      <c r="U13" s="3"/>
    </row>
    <row r="14" spans="1:22" ht="12.75" thickBot="1" x14ac:dyDescent="0.25">
      <c r="A14" s="8">
        <v>1</v>
      </c>
      <c r="B14" s="3" t="s">
        <v>15</v>
      </c>
      <c r="C14" s="3" t="s">
        <v>0</v>
      </c>
      <c r="D14" s="9" t="s">
        <v>48</v>
      </c>
      <c r="E14" s="10" t="s">
        <v>9</v>
      </c>
      <c r="F14" s="3" t="s">
        <v>10</v>
      </c>
      <c r="G14" s="3"/>
      <c r="H14" s="3" t="s">
        <v>37</v>
      </c>
      <c r="I14" s="3" t="s">
        <v>49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 t="s">
        <v>200</v>
      </c>
    </row>
    <row r="15" spans="1:22" ht="12.75" thickBot="1" x14ac:dyDescent="0.25">
      <c r="A15" s="8">
        <v>2</v>
      </c>
      <c r="B15" s="3" t="s">
        <v>15</v>
      </c>
      <c r="C15" s="3" t="s">
        <v>0</v>
      </c>
      <c r="D15" s="9" t="s">
        <v>50</v>
      </c>
      <c r="E15" s="3" t="s">
        <v>4</v>
      </c>
      <c r="F15" s="3" t="s">
        <v>5</v>
      </c>
      <c r="G15" s="3"/>
      <c r="H15" s="3" t="s">
        <v>6</v>
      </c>
      <c r="I15" s="3" t="s">
        <v>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 t="s">
        <v>200</v>
      </c>
    </row>
    <row r="16" spans="1:22" x14ac:dyDescent="0.2">
      <c r="A16" s="8">
        <v>3</v>
      </c>
      <c r="B16" s="3" t="s">
        <v>16</v>
      </c>
      <c r="C16" s="3" t="s">
        <v>0</v>
      </c>
      <c r="D16" s="11" t="s">
        <v>53</v>
      </c>
      <c r="E16" s="3" t="s">
        <v>54</v>
      </c>
      <c r="F16" s="3" t="s">
        <v>25</v>
      </c>
      <c r="G16" s="3"/>
      <c r="H16" s="3" t="s">
        <v>26</v>
      </c>
      <c r="I16" s="3" t="s">
        <v>55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 t="s">
        <v>200</v>
      </c>
    </row>
    <row r="17" spans="1:22" x14ac:dyDescent="0.2">
      <c r="A17" s="8">
        <v>4</v>
      </c>
      <c r="B17" s="3" t="s">
        <v>16</v>
      </c>
      <c r="C17" s="3" t="s">
        <v>0</v>
      </c>
      <c r="D17" s="3" t="s">
        <v>57</v>
      </c>
      <c r="E17" s="3" t="s">
        <v>58</v>
      </c>
      <c r="F17" s="3" t="s">
        <v>56</v>
      </c>
      <c r="G17" s="3"/>
      <c r="H17" s="3" t="s">
        <v>26</v>
      </c>
      <c r="I17" s="3" t="s">
        <v>55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 t="s">
        <v>200</v>
      </c>
    </row>
    <row r="18" spans="1:22" ht="12.75" thickBot="1" x14ac:dyDescent="0.25">
      <c r="A18" s="1"/>
      <c r="B18" s="2" t="s">
        <v>61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</row>
    <row r="19" spans="1:22" ht="12.75" thickBot="1" x14ac:dyDescent="0.25">
      <c r="A19" s="8">
        <v>1</v>
      </c>
      <c r="B19" s="3" t="s">
        <v>16</v>
      </c>
      <c r="C19" s="3" t="s">
        <v>0</v>
      </c>
      <c r="D19" s="12" t="s">
        <v>59</v>
      </c>
      <c r="E19" s="13" t="s">
        <v>60</v>
      </c>
      <c r="F19" s="13" t="s">
        <v>21</v>
      </c>
      <c r="G19" s="3"/>
      <c r="H19" s="3" t="s">
        <v>1</v>
      </c>
      <c r="I19" s="3" t="s">
        <v>62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 t="s">
        <v>200</v>
      </c>
    </row>
    <row r="20" spans="1:22" x14ac:dyDescent="0.2">
      <c r="A20" s="8">
        <v>2</v>
      </c>
      <c r="B20" s="3" t="s">
        <v>18</v>
      </c>
      <c r="C20" s="3" t="s">
        <v>0</v>
      </c>
      <c r="D20" s="3" t="s">
        <v>64</v>
      </c>
      <c r="E20" s="3" t="s">
        <v>65</v>
      </c>
      <c r="F20" s="3" t="s">
        <v>63</v>
      </c>
      <c r="G20" s="3"/>
      <c r="H20" s="3" t="s">
        <v>1</v>
      </c>
      <c r="I20" s="3" t="s">
        <v>62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 t="s">
        <v>200</v>
      </c>
    </row>
    <row r="21" spans="1:22" x14ac:dyDescent="0.2">
      <c r="A21" s="1"/>
      <c r="B21" s="210" t="s">
        <v>70</v>
      </c>
      <c r="C21" s="211"/>
      <c r="D21" s="2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3"/>
      <c r="R21" s="3"/>
      <c r="S21" s="3"/>
      <c r="T21" s="3"/>
      <c r="U21" s="3"/>
    </row>
    <row r="22" spans="1:22" x14ac:dyDescent="0.2">
      <c r="A22" s="8">
        <v>1</v>
      </c>
      <c r="B22" s="3" t="s">
        <v>16</v>
      </c>
      <c r="C22" s="3" t="s">
        <v>0</v>
      </c>
      <c r="D22" s="3" t="s">
        <v>23</v>
      </c>
      <c r="E22" s="3" t="s">
        <v>24</v>
      </c>
      <c r="F22" s="3" t="s">
        <v>25</v>
      </c>
      <c r="G22" s="3"/>
      <c r="H22" s="3" t="s">
        <v>26</v>
      </c>
      <c r="I22" s="3" t="s">
        <v>55</v>
      </c>
      <c r="J22" s="3">
        <v>8</v>
      </c>
      <c r="K22" s="3">
        <v>2</v>
      </c>
      <c r="L22" s="3">
        <v>12</v>
      </c>
      <c r="M22" s="3">
        <v>8</v>
      </c>
      <c r="N22" s="3">
        <v>10</v>
      </c>
      <c r="O22" s="3">
        <v>3</v>
      </c>
      <c r="P22" s="3">
        <v>10</v>
      </c>
      <c r="Q22" s="3">
        <v>10</v>
      </c>
      <c r="R22" s="3">
        <v>1</v>
      </c>
      <c r="S22" s="3">
        <v>10</v>
      </c>
      <c r="T22" s="3">
        <v>74</v>
      </c>
      <c r="U22" s="3"/>
      <c r="V22" s="4" t="s">
        <v>200</v>
      </c>
    </row>
    <row r="23" spans="1:22" x14ac:dyDescent="0.2">
      <c r="A23" s="8">
        <v>2</v>
      </c>
      <c r="B23" s="3" t="s">
        <v>16</v>
      </c>
      <c r="C23" s="3" t="s">
        <v>0</v>
      </c>
      <c r="D23" s="3" t="s">
        <v>19</v>
      </c>
      <c r="E23" s="3" t="s">
        <v>20</v>
      </c>
      <c r="F23" s="3" t="s">
        <v>21</v>
      </c>
      <c r="G23" s="3"/>
      <c r="H23" s="3" t="s">
        <v>1</v>
      </c>
      <c r="I23" s="3" t="s">
        <v>71</v>
      </c>
      <c r="J23" s="3">
        <v>0</v>
      </c>
      <c r="K23" s="3">
        <v>4</v>
      </c>
      <c r="L23" s="3">
        <v>0</v>
      </c>
      <c r="M23" s="3">
        <v>8</v>
      </c>
      <c r="N23" s="3">
        <v>10</v>
      </c>
      <c r="O23" s="3">
        <v>10</v>
      </c>
      <c r="P23" s="3">
        <v>10</v>
      </c>
      <c r="Q23" s="3">
        <v>10</v>
      </c>
      <c r="R23" s="3">
        <v>2</v>
      </c>
      <c r="S23" s="3">
        <v>10</v>
      </c>
      <c r="T23" s="3">
        <v>64</v>
      </c>
      <c r="U23" s="3"/>
      <c r="V23" s="4" t="s">
        <v>200</v>
      </c>
    </row>
    <row r="24" spans="1:22" x14ac:dyDescent="0.2">
      <c r="A24" s="8">
        <v>3</v>
      </c>
      <c r="B24" s="3" t="s">
        <v>16</v>
      </c>
      <c r="C24" s="3" t="s">
        <v>0</v>
      </c>
      <c r="D24" s="3" t="s">
        <v>72</v>
      </c>
      <c r="E24" s="3" t="s">
        <v>73</v>
      </c>
      <c r="F24" s="3" t="s">
        <v>74</v>
      </c>
      <c r="G24" s="3"/>
      <c r="H24" s="3" t="s">
        <v>1</v>
      </c>
      <c r="I24" s="3" t="s">
        <v>71</v>
      </c>
      <c r="J24" s="3">
        <v>0</v>
      </c>
      <c r="K24" s="3">
        <v>0</v>
      </c>
      <c r="L24" s="3">
        <v>2</v>
      </c>
      <c r="M24" s="3">
        <v>8</v>
      </c>
      <c r="N24" s="3">
        <v>10</v>
      </c>
      <c r="O24" s="3">
        <v>12</v>
      </c>
      <c r="P24" s="3">
        <v>0</v>
      </c>
      <c r="Q24" s="3">
        <v>10</v>
      </c>
      <c r="R24" s="3">
        <v>1</v>
      </c>
      <c r="S24" s="3">
        <v>10</v>
      </c>
      <c r="T24" s="3">
        <v>53</v>
      </c>
      <c r="U24" s="3"/>
      <c r="V24" s="4" t="s">
        <v>200</v>
      </c>
    </row>
    <row r="25" spans="1:22" x14ac:dyDescent="0.2">
      <c r="A25" s="8">
        <v>4</v>
      </c>
      <c r="B25" s="3" t="s">
        <v>16</v>
      </c>
      <c r="C25" s="3" t="s">
        <v>0</v>
      </c>
      <c r="D25" s="3" t="s">
        <v>75</v>
      </c>
      <c r="E25" s="3" t="s">
        <v>76</v>
      </c>
      <c r="F25" s="3" t="s">
        <v>77</v>
      </c>
      <c r="G25" s="3"/>
      <c r="H25" s="3" t="s">
        <v>1</v>
      </c>
      <c r="I25" s="3" t="s">
        <v>71</v>
      </c>
      <c r="J25" s="3">
        <v>0</v>
      </c>
      <c r="K25" s="3">
        <v>0</v>
      </c>
      <c r="L25" s="3">
        <v>0</v>
      </c>
      <c r="M25" s="3">
        <v>8</v>
      </c>
      <c r="N25" s="3">
        <v>10</v>
      </c>
      <c r="O25" s="3">
        <v>12</v>
      </c>
      <c r="P25" s="3">
        <v>0</v>
      </c>
      <c r="Q25" s="3">
        <v>10</v>
      </c>
      <c r="R25" s="3">
        <v>1</v>
      </c>
      <c r="S25" s="3">
        <v>10</v>
      </c>
      <c r="T25" s="3">
        <v>51</v>
      </c>
      <c r="U25" s="3"/>
      <c r="V25" s="4" t="s">
        <v>200</v>
      </c>
    </row>
    <row r="26" spans="1:22" x14ac:dyDescent="0.2">
      <c r="A26" s="8">
        <v>5</v>
      </c>
      <c r="B26" s="3" t="s">
        <v>16</v>
      </c>
      <c r="C26" s="3" t="s">
        <v>0</v>
      </c>
      <c r="D26" s="3" t="s">
        <v>78</v>
      </c>
      <c r="E26" s="3" t="s">
        <v>58</v>
      </c>
      <c r="F26" s="3" t="s">
        <v>56</v>
      </c>
      <c r="G26" s="3"/>
      <c r="H26" s="3" t="s">
        <v>26</v>
      </c>
      <c r="I26" s="3" t="s">
        <v>55</v>
      </c>
      <c r="J26" s="3">
        <v>0</v>
      </c>
      <c r="K26" s="3">
        <v>0</v>
      </c>
      <c r="L26" s="3">
        <v>12</v>
      </c>
      <c r="M26" s="3">
        <v>8</v>
      </c>
      <c r="N26" s="3">
        <v>10</v>
      </c>
      <c r="O26" s="3">
        <v>1</v>
      </c>
      <c r="P26" s="3">
        <v>0</v>
      </c>
      <c r="Q26" s="3">
        <v>10</v>
      </c>
      <c r="R26" s="3">
        <v>0</v>
      </c>
      <c r="S26" s="3">
        <v>9</v>
      </c>
      <c r="T26" s="3">
        <v>50</v>
      </c>
      <c r="U26" s="3"/>
      <c r="V26" s="4" t="s">
        <v>200</v>
      </c>
    </row>
    <row r="27" spans="1:22" x14ac:dyDescent="0.2">
      <c r="A27" s="8">
        <v>6</v>
      </c>
      <c r="B27" s="3" t="s">
        <v>17</v>
      </c>
      <c r="C27" s="3" t="s">
        <v>0</v>
      </c>
      <c r="D27" s="3" t="s">
        <v>79</v>
      </c>
      <c r="E27" s="3" t="s">
        <v>80</v>
      </c>
      <c r="F27" s="3" t="s">
        <v>81</v>
      </c>
      <c r="G27" s="3"/>
      <c r="H27" s="3" t="s">
        <v>1</v>
      </c>
      <c r="I27" s="3" t="s">
        <v>71</v>
      </c>
      <c r="J27" s="3"/>
      <c r="K27" s="3"/>
      <c r="L27" s="3"/>
      <c r="M27" s="3"/>
      <c r="N27" s="3"/>
      <c r="O27" s="3"/>
      <c r="P27" s="3"/>
      <c r="Q27" s="3"/>
      <c r="R27" s="3" t="s">
        <v>82</v>
      </c>
      <c r="S27" s="3"/>
      <c r="T27" s="3"/>
      <c r="U27" s="3">
        <v>2</v>
      </c>
      <c r="V27" s="4" t="s">
        <v>200</v>
      </c>
    </row>
    <row r="28" spans="1:22" x14ac:dyDescent="0.2">
      <c r="A28" s="8">
        <v>7</v>
      </c>
      <c r="B28" s="3" t="s">
        <v>18</v>
      </c>
      <c r="C28" s="3" t="s">
        <v>0</v>
      </c>
      <c r="D28" s="3" t="s">
        <v>83</v>
      </c>
      <c r="E28" s="3" t="s">
        <v>84</v>
      </c>
      <c r="F28" s="3" t="s">
        <v>85</v>
      </c>
      <c r="G28" s="3"/>
      <c r="H28" s="3" t="s">
        <v>92</v>
      </c>
      <c r="I28" s="3" t="s">
        <v>86</v>
      </c>
      <c r="J28" s="3"/>
      <c r="K28" s="3"/>
      <c r="L28" s="3"/>
      <c r="M28" s="3"/>
      <c r="N28" s="3"/>
      <c r="O28" s="3"/>
      <c r="P28" s="3"/>
      <c r="Q28" s="3"/>
      <c r="R28" s="3" t="s">
        <v>82</v>
      </c>
      <c r="S28" s="3"/>
      <c r="T28" s="3"/>
      <c r="U28" s="3">
        <v>1</v>
      </c>
      <c r="V28" s="4" t="s">
        <v>200</v>
      </c>
    </row>
    <row r="29" spans="1:22" x14ac:dyDescent="0.2">
      <c r="A29" s="8">
        <v>8</v>
      </c>
      <c r="B29" s="3" t="s">
        <v>18</v>
      </c>
      <c r="C29" s="3" t="s">
        <v>0</v>
      </c>
      <c r="D29" s="14" t="s">
        <v>87</v>
      </c>
      <c r="E29" s="14" t="s">
        <v>88</v>
      </c>
      <c r="F29" s="14" t="s">
        <v>89</v>
      </c>
      <c r="G29" s="3"/>
      <c r="H29" s="14" t="s">
        <v>1</v>
      </c>
      <c r="I29" s="14" t="s">
        <v>71</v>
      </c>
      <c r="J29" s="14">
        <v>0</v>
      </c>
      <c r="K29" s="14">
        <v>2</v>
      </c>
      <c r="L29" s="14">
        <v>5</v>
      </c>
      <c r="M29" s="14">
        <v>8</v>
      </c>
      <c r="N29" s="14">
        <v>10</v>
      </c>
      <c r="O29" s="14">
        <v>12</v>
      </c>
      <c r="P29" s="14">
        <v>10</v>
      </c>
      <c r="Q29" s="14">
        <v>10</v>
      </c>
      <c r="R29" s="14">
        <v>0</v>
      </c>
      <c r="S29" s="3">
        <v>7</v>
      </c>
      <c r="T29" s="3">
        <v>64</v>
      </c>
      <c r="U29" s="3"/>
      <c r="V29" s="4" t="s">
        <v>200</v>
      </c>
    </row>
    <row r="30" spans="1:22" x14ac:dyDescent="0.2">
      <c r="A30" s="8">
        <v>9</v>
      </c>
      <c r="B30" s="3" t="s">
        <v>18</v>
      </c>
      <c r="C30" s="3" t="s">
        <v>0</v>
      </c>
      <c r="D30" s="3" t="s">
        <v>90</v>
      </c>
      <c r="E30" s="3" t="s">
        <v>91</v>
      </c>
      <c r="F30" s="3" t="s">
        <v>5</v>
      </c>
      <c r="G30" s="3"/>
      <c r="H30" s="3" t="s">
        <v>26</v>
      </c>
      <c r="I30" s="3" t="s">
        <v>55</v>
      </c>
      <c r="J30" s="3">
        <v>0</v>
      </c>
      <c r="K30" s="3">
        <v>4</v>
      </c>
      <c r="L30" s="3">
        <v>4</v>
      </c>
      <c r="M30" s="3">
        <v>8</v>
      </c>
      <c r="N30" s="3">
        <v>10</v>
      </c>
      <c r="O30" s="3">
        <v>2</v>
      </c>
      <c r="P30" s="3">
        <v>10</v>
      </c>
      <c r="Q30" s="3">
        <v>10</v>
      </c>
      <c r="R30" s="3">
        <v>0</v>
      </c>
      <c r="S30" s="3">
        <v>7</v>
      </c>
      <c r="T30" s="3">
        <v>55</v>
      </c>
      <c r="U30" s="3"/>
      <c r="V30" s="4" t="s">
        <v>200</v>
      </c>
    </row>
    <row r="31" spans="1:22" x14ac:dyDescent="0.2">
      <c r="A31" s="6"/>
      <c r="B31" s="2" t="s">
        <v>93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2" x14ac:dyDescent="0.2">
      <c r="A32" s="8">
        <v>1</v>
      </c>
      <c r="B32" s="3" t="s">
        <v>18</v>
      </c>
      <c r="C32" s="3" t="s">
        <v>94</v>
      </c>
      <c r="D32" s="3" t="s">
        <v>95</v>
      </c>
      <c r="E32" s="3" t="s">
        <v>96</v>
      </c>
      <c r="F32" s="3" t="s">
        <v>74</v>
      </c>
      <c r="G32" s="3"/>
      <c r="H32" s="3" t="s">
        <v>1</v>
      </c>
      <c r="I32" s="3" t="s">
        <v>97</v>
      </c>
      <c r="J32" s="3">
        <v>100</v>
      </c>
      <c r="K32" s="3">
        <v>0</v>
      </c>
      <c r="L32" s="3">
        <v>0</v>
      </c>
      <c r="M32" s="3">
        <v>0</v>
      </c>
      <c r="N32" s="3">
        <v>30</v>
      </c>
      <c r="O32" s="3">
        <v>130</v>
      </c>
      <c r="P32" s="3"/>
      <c r="Q32" s="3"/>
      <c r="R32" s="3"/>
      <c r="S32" s="3"/>
      <c r="T32" s="3"/>
      <c r="U32" s="3"/>
      <c r="V32" s="4" t="s">
        <v>200</v>
      </c>
    </row>
    <row r="33" spans="1:22" x14ac:dyDescent="0.2">
      <c r="A33" s="6"/>
      <c r="B33" s="2" t="s">
        <v>99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"/>
    </row>
    <row r="34" spans="1:22" x14ac:dyDescent="0.2">
      <c r="A34" s="8">
        <v>1</v>
      </c>
      <c r="B34" s="3" t="s">
        <v>16</v>
      </c>
      <c r="C34" s="3" t="s">
        <v>94</v>
      </c>
      <c r="D34" s="3" t="s">
        <v>102</v>
      </c>
      <c r="E34" s="3" t="s">
        <v>88</v>
      </c>
      <c r="F34" s="3"/>
      <c r="G34" s="3"/>
      <c r="H34" s="3" t="s">
        <v>116</v>
      </c>
      <c r="I34" s="3" t="s">
        <v>101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 t="s">
        <v>200</v>
      </c>
    </row>
    <row r="35" spans="1:22" x14ac:dyDescent="0.2">
      <c r="A35" s="8">
        <v>2</v>
      </c>
      <c r="B35" s="3" t="s">
        <v>16</v>
      </c>
      <c r="C35" s="3" t="s">
        <v>94</v>
      </c>
      <c r="D35" s="3" t="s">
        <v>103</v>
      </c>
      <c r="E35" s="3" t="s">
        <v>104</v>
      </c>
      <c r="F35" s="3" t="s">
        <v>14</v>
      </c>
      <c r="G35" s="3"/>
      <c r="H35" s="3" t="s">
        <v>117</v>
      </c>
      <c r="I35" s="3" t="s">
        <v>105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 t="s">
        <v>200</v>
      </c>
    </row>
    <row r="36" spans="1:22" x14ac:dyDescent="0.2">
      <c r="A36" s="8">
        <v>3</v>
      </c>
      <c r="B36" s="3" t="s">
        <v>15</v>
      </c>
      <c r="C36" s="3" t="s">
        <v>94</v>
      </c>
      <c r="D36" s="3" t="s">
        <v>106</v>
      </c>
      <c r="E36" s="3" t="s">
        <v>107</v>
      </c>
      <c r="F36" s="3" t="s">
        <v>108</v>
      </c>
      <c r="G36" s="3"/>
      <c r="H36" s="3" t="s">
        <v>117</v>
      </c>
      <c r="I36" s="3" t="s">
        <v>105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 t="s">
        <v>200</v>
      </c>
    </row>
    <row r="37" spans="1:22" x14ac:dyDescent="0.2">
      <c r="A37" s="6"/>
      <c r="B37" s="2" t="s">
        <v>118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"/>
    </row>
    <row r="38" spans="1:22" x14ac:dyDescent="0.2">
      <c r="A38" s="8">
        <v>1</v>
      </c>
      <c r="B38" s="3" t="s">
        <v>18</v>
      </c>
      <c r="C38" s="4" t="s">
        <v>94</v>
      </c>
      <c r="D38" s="3" t="s">
        <v>98</v>
      </c>
      <c r="E38" s="3" t="s">
        <v>112</v>
      </c>
      <c r="F38" s="3" t="s">
        <v>111</v>
      </c>
      <c r="G38" s="3"/>
      <c r="H38" s="3" t="s">
        <v>1</v>
      </c>
      <c r="I38" s="3" t="s">
        <v>109</v>
      </c>
      <c r="J38" s="3">
        <v>16</v>
      </c>
      <c r="K38" s="3">
        <v>14</v>
      </c>
      <c r="L38" s="3">
        <v>18</v>
      </c>
      <c r="M38" s="3">
        <v>13.2</v>
      </c>
      <c r="N38" s="3">
        <v>6</v>
      </c>
      <c r="O38" s="3">
        <v>4</v>
      </c>
      <c r="P38" s="3">
        <v>71.2</v>
      </c>
      <c r="Q38" s="3" t="s">
        <v>82</v>
      </c>
      <c r="R38" s="3"/>
      <c r="S38" s="3"/>
      <c r="T38" s="3"/>
      <c r="U38" s="3"/>
      <c r="V38" s="4" t="s">
        <v>200</v>
      </c>
    </row>
    <row r="39" spans="1:22" x14ac:dyDescent="0.2">
      <c r="A39" s="8">
        <v>2</v>
      </c>
      <c r="B39" s="3" t="s">
        <v>16</v>
      </c>
      <c r="C39" s="4" t="s">
        <v>94</v>
      </c>
      <c r="D39" s="3" t="s">
        <v>114</v>
      </c>
      <c r="E39" s="3" t="s">
        <v>115</v>
      </c>
      <c r="F39" s="3" t="s">
        <v>113</v>
      </c>
      <c r="G39" s="3"/>
      <c r="H39" s="3" t="s">
        <v>1</v>
      </c>
      <c r="I39" s="3" t="s">
        <v>110</v>
      </c>
      <c r="J39" s="3">
        <v>18</v>
      </c>
      <c r="K39" s="3">
        <v>4</v>
      </c>
      <c r="L39" s="3">
        <v>11</v>
      </c>
      <c r="M39" s="3">
        <v>15</v>
      </c>
      <c r="N39" s="3">
        <v>3</v>
      </c>
      <c r="O39" s="3">
        <v>51</v>
      </c>
      <c r="P39" s="3"/>
      <c r="Q39" s="3"/>
      <c r="R39" s="3"/>
      <c r="S39" s="3"/>
      <c r="T39" s="3"/>
      <c r="U39" s="3"/>
      <c r="V39" s="4" t="s">
        <v>200</v>
      </c>
    </row>
    <row r="40" spans="1:22" x14ac:dyDescent="0.2">
      <c r="A40" s="6"/>
      <c r="B40" s="2" t="s">
        <v>122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3"/>
      <c r="S40" s="3"/>
      <c r="T40" s="3"/>
      <c r="U40" s="3"/>
    </row>
    <row r="41" spans="1:22" x14ac:dyDescent="0.2">
      <c r="A41" s="8">
        <v>1</v>
      </c>
      <c r="B41" s="3" t="s">
        <v>16</v>
      </c>
      <c r="C41" s="3" t="s">
        <v>94</v>
      </c>
      <c r="D41" s="3" t="s">
        <v>120</v>
      </c>
      <c r="E41" s="3" t="s">
        <v>121</v>
      </c>
      <c r="F41" s="3" t="s">
        <v>119</v>
      </c>
      <c r="G41" s="3"/>
      <c r="H41" s="3" t="s">
        <v>100</v>
      </c>
      <c r="I41" s="3" t="s">
        <v>123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 t="s">
        <v>200</v>
      </c>
    </row>
    <row r="42" spans="1:22" x14ac:dyDescent="0.2">
      <c r="A42" s="6"/>
      <c r="B42" s="2" t="s">
        <v>166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3"/>
      <c r="S42" s="3"/>
      <c r="T42" s="3"/>
      <c r="U42" s="3"/>
    </row>
    <row r="43" spans="1:22" x14ac:dyDescent="0.2">
      <c r="A43" s="8">
        <v>1</v>
      </c>
      <c r="B43" s="3" t="s">
        <v>17</v>
      </c>
      <c r="C43" s="3"/>
      <c r="D43" s="3" t="s">
        <v>167</v>
      </c>
      <c r="E43" s="3" t="s">
        <v>168</v>
      </c>
      <c r="F43" s="3" t="s">
        <v>169</v>
      </c>
      <c r="G43" s="3"/>
      <c r="H43" s="3" t="s">
        <v>1</v>
      </c>
      <c r="I43" s="3" t="s">
        <v>170</v>
      </c>
      <c r="J43" s="3">
        <v>52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 t="s">
        <v>200</v>
      </c>
    </row>
    <row r="44" spans="1:22" x14ac:dyDescent="0.2">
      <c r="A44" s="8">
        <v>2</v>
      </c>
      <c r="B44" s="3" t="s">
        <v>18</v>
      </c>
      <c r="C44" s="3"/>
      <c r="D44" s="3" t="s">
        <v>171</v>
      </c>
      <c r="E44" s="3" t="s">
        <v>29</v>
      </c>
      <c r="F44" s="3" t="s">
        <v>172</v>
      </c>
      <c r="G44" s="3"/>
      <c r="H44" s="3" t="s">
        <v>173</v>
      </c>
      <c r="I44" s="3" t="s">
        <v>174</v>
      </c>
      <c r="J44" s="3">
        <v>52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 t="s">
        <v>200</v>
      </c>
    </row>
    <row r="45" spans="1:22" x14ac:dyDescent="0.2">
      <c r="A45" s="1"/>
      <c r="B45" s="2" t="s">
        <v>175</v>
      </c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8">
        <v>1</v>
      </c>
      <c r="B46" s="3" t="s">
        <v>17</v>
      </c>
      <c r="C46" s="3"/>
      <c r="D46" s="3" t="s">
        <v>176</v>
      </c>
      <c r="E46" s="3" t="s">
        <v>177</v>
      </c>
      <c r="F46" s="3" t="s">
        <v>178</v>
      </c>
      <c r="G46" s="3"/>
      <c r="H46" s="3" t="s">
        <v>173</v>
      </c>
      <c r="I46" s="3" t="s">
        <v>174</v>
      </c>
      <c r="J46" s="3">
        <v>43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 t="s">
        <v>200</v>
      </c>
    </row>
    <row r="47" spans="1:22" x14ac:dyDescent="0.2">
      <c r="A47" s="1"/>
      <c r="B47" s="2" t="s">
        <v>159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2" x14ac:dyDescent="0.2">
      <c r="A48" s="8">
        <v>1</v>
      </c>
      <c r="B48" s="3" t="s">
        <v>17</v>
      </c>
      <c r="C48" s="3"/>
      <c r="D48" s="3" t="s">
        <v>179</v>
      </c>
      <c r="E48" s="3" t="s">
        <v>180</v>
      </c>
      <c r="F48" s="3" t="s">
        <v>181</v>
      </c>
      <c r="G48" s="3"/>
      <c r="H48" s="3" t="s">
        <v>182</v>
      </c>
      <c r="I48" s="3" t="s">
        <v>183</v>
      </c>
      <c r="J48" s="3">
        <v>40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 t="s">
        <v>200</v>
      </c>
    </row>
    <row r="49" spans="1:22" x14ac:dyDescent="0.2">
      <c r="A49" s="8"/>
      <c r="B49" s="153" t="s">
        <v>242</v>
      </c>
      <c r="C49" s="15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2" x14ac:dyDescent="0.2">
      <c r="A50" s="8">
        <v>1</v>
      </c>
      <c r="B50" s="3" t="s">
        <v>16</v>
      </c>
      <c r="C50" s="3"/>
      <c r="D50" s="3" t="s">
        <v>243</v>
      </c>
      <c r="E50" s="3" t="s">
        <v>241</v>
      </c>
      <c r="F50" s="3"/>
      <c r="G50" s="3"/>
      <c r="H50" s="3" t="s">
        <v>240</v>
      </c>
      <c r="I50" s="3" t="s">
        <v>267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2" x14ac:dyDescent="0.2">
      <c r="A51" s="8">
        <v>2</v>
      </c>
      <c r="B51" s="3" t="s">
        <v>18</v>
      </c>
      <c r="C51" s="3"/>
      <c r="D51" s="3" t="s">
        <v>244</v>
      </c>
      <c r="E51" s="3" t="s">
        <v>247</v>
      </c>
      <c r="F51" s="3"/>
      <c r="G51" s="3"/>
      <c r="H51" s="3" t="s">
        <v>1</v>
      </c>
      <c r="I51" s="3" t="s">
        <v>268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2" x14ac:dyDescent="0.2">
      <c r="A52" s="8"/>
      <c r="B52" s="153" t="s">
        <v>248</v>
      </c>
      <c r="C52" s="153"/>
      <c r="D52" s="15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2" x14ac:dyDescent="0.2">
      <c r="A53" s="8">
        <v>1</v>
      </c>
      <c r="B53" s="3" t="s">
        <v>16</v>
      </c>
      <c r="C53" s="3"/>
      <c r="D53" s="3" t="s">
        <v>249</v>
      </c>
      <c r="E53" s="3"/>
      <c r="F53" s="3"/>
      <c r="G53" s="3"/>
      <c r="H53" s="3" t="s">
        <v>250</v>
      </c>
      <c r="I53" s="3" t="s">
        <v>269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2" x14ac:dyDescent="0.2">
      <c r="A54" s="8">
        <v>2</v>
      </c>
      <c r="B54" s="3" t="s">
        <v>18</v>
      </c>
      <c r="C54" s="3"/>
      <c r="D54" s="3" t="s">
        <v>251</v>
      </c>
      <c r="E54" s="3"/>
      <c r="F54" s="3"/>
      <c r="G54" s="3"/>
      <c r="H54" s="3" t="s">
        <v>26</v>
      </c>
      <c r="I54" s="3" t="s">
        <v>270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2" x14ac:dyDescent="0.2">
      <c r="A55" s="1"/>
      <c r="B55" s="2" t="s">
        <v>165</v>
      </c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8">
        <v>1</v>
      </c>
      <c r="B56" s="3" t="s">
        <v>17</v>
      </c>
      <c r="C56" s="3"/>
      <c r="D56" s="3" t="s">
        <v>185</v>
      </c>
      <c r="E56" s="3" t="s">
        <v>186</v>
      </c>
      <c r="F56" s="3"/>
      <c r="G56" s="3"/>
      <c r="H56" s="3" t="s">
        <v>189</v>
      </c>
      <c r="I56" s="3" t="s">
        <v>184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 t="s">
        <v>200</v>
      </c>
    </row>
    <row r="57" spans="1:22" x14ac:dyDescent="0.2">
      <c r="A57" s="8">
        <v>2</v>
      </c>
      <c r="B57" s="3" t="s">
        <v>16</v>
      </c>
      <c r="C57" s="3"/>
      <c r="D57" s="3" t="s">
        <v>187</v>
      </c>
      <c r="E57" s="3" t="s">
        <v>188</v>
      </c>
      <c r="F57" s="3"/>
      <c r="G57" s="3"/>
      <c r="H57" s="3" t="s">
        <v>189</v>
      </c>
      <c r="I57" s="3" t="s">
        <v>184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" t="s">
        <v>200</v>
      </c>
    </row>
    <row r="58" spans="1:22" x14ac:dyDescent="0.2">
      <c r="A58" s="8">
        <v>3</v>
      </c>
      <c r="B58" s="3" t="s">
        <v>17</v>
      </c>
      <c r="C58" s="3"/>
      <c r="D58" s="3" t="s">
        <v>192</v>
      </c>
      <c r="E58" s="3" t="s">
        <v>84</v>
      </c>
      <c r="F58" s="4" t="s">
        <v>85</v>
      </c>
      <c r="G58" s="3"/>
      <c r="H58" s="3" t="s">
        <v>191</v>
      </c>
      <c r="I58" s="3" t="s">
        <v>190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 t="s">
        <v>200</v>
      </c>
    </row>
    <row r="59" spans="1:22" x14ac:dyDescent="0.2">
      <c r="A59" s="143"/>
      <c r="B59" s="155" t="s">
        <v>256</v>
      </c>
      <c r="C59" s="146">
        <v>41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2" x14ac:dyDescent="0.2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2" x14ac:dyDescent="0.2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2" x14ac:dyDescent="0.2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2" x14ac:dyDescent="0.2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2" x14ac:dyDescent="0.2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</sheetData>
  <mergeCells count="1"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M21" sqref="M21"/>
    </sheetView>
  </sheetViews>
  <sheetFormatPr defaultRowHeight="12.75" x14ac:dyDescent="0.2"/>
  <cols>
    <col min="1" max="1" width="4.42578125" style="208" customWidth="1"/>
    <col min="2" max="2" width="18.85546875" style="183" customWidth="1"/>
    <col min="3" max="3" width="11.85546875" style="183" customWidth="1"/>
    <col min="4" max="4" width="5.28515625" style="208" customWidth="1"/>
    <col min="5" max="5" width="10.5703125" style="183" customWidth="1"/>
    <col min="6" max="6" width="9.5703125" style="183" customWidth="1"/>
    <col min="7" max="7" width="8.28515625" style="183" customWidth="1"/>
    <col min="8" max="8" width="15" style="183" customWidth="1"/>
    <col min="9" max="16384" width="9.140625" style="183"/>
  </cols>
  <sheetData>
    <row r="1" spans="1:12" x14ac:dyDescent="0.2">
      <c r="A1" s="180"/>
      <c r="B1" s="181" t="s">
        <v>203</v>
      </c>
      <c r="C1" s="182"/>
      <c r="D1" s="180"/>
      <c r="E1" s="182"/>
      <c r="F1" s="182"/>
      <c r="G1" s="182"/>
      <c r="H1" s="182"/>
      <c r="I1" s="182"/>
      <c r="J1" s="182"/>
      <c r="K1" s="182"/>
      <c r="L1" s="182"/>
    </row>
    <row r="2" spans="1:12" x14ac:dyDescent="0.2">
      <c r="A2" s="184" t="s">
        <v>38</v>
      </c>
      <c r="B2" s="185" t="s">
        <v>193</v>
      </c>
      <c r="C2" s="185" t="s">
        <v>194</v>
      </c>
      <c r="D2" s="184" t="s">
        <v>66</v>
      </c>
      <c r="E2" s="184" t="s">
        <v>195</v>
      </c>
      <c r="F2" s="184" t="s">
        <v>196</v>
      </c>
      <c r="G2" s="184" t="s">
        <v>197</v>
      </c>
      <c r="H2" s="184" t="s">
        <v>199</v>
      </c>
      <c r="I2" s="186"/>
      <c r="J2" s="187"/>
      <c r="K2" s="188"/>
      <c r="L2" s="188"/>
    </row>
    <row r="3" spans="1:12" x14ac:dyDescent="0.2">
      <c r="A3" s="189">
        <v>1</v>
      </c>
      <c r="B3" s="177" t="s">
        <v>1</v>
      </c>
      <c r="C3" s="190" t="s">
        <v>198</v>
      </c>
      <c r="D3" s="191">
        <v>8</v>
      </c>
      <c r="E3" s="192" t="s">
        <v>67</v>
      </c>
      <c r="F3" s="192" t="s">
        <v>68</v>
      </c>
      <c r="G3" s="192" t="s">
        <v>69</v>
      </c>
      <c r="H3" s="192" t="s">
        <v>2</v>
      </c>
      <c r="I3" s="193"/>
      <c r="J3" s="194"/>
      <c r="K3" s="195"/>
      <c r="L3" s="195"/>
    </row>
    <row r="4" spans="1:12" x14ac:dyDescent="0.2">
      <c r="A4" s="189">
        <v>2</v>
      </c>
      <c r="B4" s="196"/>
      <c r="C4" s="197"/>
      <c r="D4" s="191">
        <v>8</v>
      </c>
      <c r="E4" s="192" t="s">
        <v>12</v>
      </c>
      <c r="F4" s="192" t="s">
        <v>13</v>
      </c>
      <c r="G4" s="192" t="s">
        <v>14</v>
      </c>
      <c r="H4" s="192" t="s">
        <v>2</v>
      </c>
      <c r="I4" s="193"/>
      <c r="J4" s="194"/>
      <c r="K4" s="195"/>
      <c r="L4" s="195"/>
    </row>
    <row r="5" spans="1:12" x14ac:dyDescent="0.2">
      <c r="A5" s="189">
        <v>3</v>
      </c>
      <c r="B5" s="196"/>
      <c r="C5" s="197"/>
      <c r="D5" s="191">
        <v>9</v>
      </c>
      <c r="E5" s="192" t="s">
        <v>19</v>
      </c>
      <c r="F5" s="192" t="s">
        <v>20</v>
      </c>
      <c r="G5" s="192" t="s">
        <v>21</v>
      </c>
      <c r="H5" s="192" t="s">
        <v>201</v>
      </c>
      <c r="I5" s="193"/>
      <c r="J5" s="194"/>
      <c r="K5" s="195"/>
      <c r="L5" s="195"/>
    </row>
    <row r="6" spans="1:12" x14ac:dyDescent="0.2">
      <c r="A6" s="189">
        <v>4</v>
      </c>
      <c r="B6" s="196"/>
      <c r="C6" s="197"/>
      <c r="D6" s="191">
        <v>10</v>
      </c>
      <c r="E6" s="192" t="s">
        <v>28</v>
      </c>
      <c r="F6" s="192" t="s">
        <v>29</v>
      </c>
      <c r="G6" s="192" t="s">
        <v>30</v>
      </c>
      <c r="H6" s="192" t="s">
        <v>2</v>
      </c>
      <c r="I6" s="193"/>
      <c r="J6" s="194"/>
      <c r="K6" s="195"/>
      <c r="L6" s="195"/>
    </row>
    <row r="7" spans="1:12" x14ac:dyDescent="0.2">
      <c r="A7" s="189">
        <v>5</v>
      </c>
      <c r="B7" s="196"/>
      <c r="C7" s="197"/>
      <c r="D7" s="191">
        <v>10</v>
      </c>
      <c r="E7" s="192" t="s">
        <v>31</v>
      </c>
      <c r="F7" s="192" t="s">
        <v>32</v>
      </c>
      <c r="G7" s="192" t="s">
        <v>33</v>
      </c>
      <c r="H7" s="192" t="s">
        <v>202</v>
      </c>
      <c r="I7" s="193"/>
      <c r="J7" s="194"/>
      <c r="K7" s="195"/>
      <c r="L7" s="195"/>
    </row>
    <row r="8" spans="1:12" x14ac:dyDescent="0.2">
      <c r="A8" s="189">
        <v>6</v>
      </c>
      <c r="B8" s="196"/>
      <c r="C8" s="190" t="s">
        <v>204</v>
      </c>
      <c r="D8" s="191">
        <v>9</v>
      </c>
      <c r="E8" s="192" t="s">
        <v>72</v>
      </c>
      <c r="F8" s="192" t="s">
        <v>73</v>
      </c>
      <c r="G8" s="192" t="s">
        <v>74</v>
      </c>
      <c r="H8" s="192" t="s">
        <v>205</v>
      </c>
      <c r="I8" s="193"/>
      <c r="J8" s="194"/>
      <c r="K8" s="195"/>
      <c r="L8" s="195"/>
    </row>
    <row r="9" spans="1:12" x14ac:dyDescent="0.2">
      <c r="A9" s="189">
        <v>7</v>
      </c>
      <c r="B9" s="196"/>
      <c r="C9" s="197"/>
      <c r="D9" s="191">
        <v>9</v>
      </c>
      <c r="E9" s="192" t="s">
        <v>19</v>
      </c>
      <c r="F9" s="192" t="s">
        <v>20</v>
      </c>
      <c r="G9" s="192" t="s">
        <v>21</v>
      </c>
      <c r="H9" s="192"/>
      <c r="I9" s="193"/>
      <c r="J9" s="194"/>
      <c r="K9" s="195"/>
      <c r="L9" s="195"/>
    </row>
    <row r="10" spans="1:12" x14ac:dyDescent="0.2">
      <c r="A10" s="189">
        <v>8</v>
      </c>
      <c r="B10" s="196"/>
      <c r="C10" s="197"/>
      <c r="D10" s="191">
        <v>9</v>
      </c>
      <c r="E10" s="192" t="s">
        <v>75</v>
      </c>
      <c r="F10" s="192" t="s">
        <v>76</v>
      </c>
      <c r="G10" s="192" t="s">
        <v>77</v>
      </c>
      <c r="H10" s="192" t="s">
        <v>205</v>
      </c>
      <c r="I10" s="193"/>
      <c r="J10" s="194"/>
      <c r="K10" s="195"/>
      <c r="L10" s="195"/>
    </row>
    <row r="11" spans="1:12" x14ac:dyDescent="0.2">
      <c r="A11" s="189">
        <v>9</v>
      </c>
      <c r="B11" s="196"/>
      <c r="C11" s="197"/>
      <c r="D11" s="191">
        <v>10</v>
      </c>
      <c r="E11" s="192" t="s">
        <v>79</v>
      </c>
      <c r="F11" s="192" t="s">
        <v>80</v>
      </c>
      <c r="G11" s="192" t="s">
        <v>81</v>
      </c>
      <c r="H11" s="192" t="s">
        <v>205</v>
      </c>
      <c r="I11" s="193"/>
      <c r="J11" s="194"/>
      <c r="K11" s="195"/>
      <c r="L11" s="195"/>
    </row>
    <row r="12" spans="1:12" x14ac:dyDescent="0.2">
      <c r="A12" s="189">
        <v>10</v>
      </c>
      <c r="B12" s="196"/>
      <c r="C12" s="198"/>
      <c r="D12" s="191">
        <v>11</v>
      </c>
      <c r="E12" s="192" t="s">
        <v>87</v>
      </c>
      <c r="F12" s="192" t="s">
        <v>88</v>
      </c>
      <c r="G12" s="192" t="s">
        <v>89</v>
      </c>
      <c r="H12" s="192" t="s">
        <v>205</v>
      </c>
      <c r="I12" s="193"/>
      <c r="J12" s="194"/>
      <c r="K12" s="195"/>
      <c r="L12" s="195"/>
    </row>
    <row r="13" spans="1:12" x14ac:dyDescent="0.2">
      <c r="A13" s="189">
        <v>11</v>
      </c>
      <c r="B13" s="196"/>
      <c r="C13" s="197" t="s">
        <v>93</v>
      </c>
      <c r="D13" s="199">
        <v>11</v>
      </c>
      <c r="E13" s="192" t="s">
        <v>95</v>
      </c>
      <c r="F13" s="192" t="s">
        <v>96</v>
      </c>
      <c r="G13" s="192" t="s">
        <v>74</v>
      </c>
      <c r="H13" s="192" t="s">
        <v>97</v>
      </c>
      <c r="I13" s="193"/>
      <c r="J13" s="194"/>
      <c r="K13" s="195"/>
      <c r="L13" s="195"/>
    </row>
    <row r="14" spans="1:12" x14ac:dyDescent="0.2">
      <c r="A14" s="189">
        <v>12</v>
      </c>
      <c r="B14" s="196"/>
      <c r="C14" s="190" t="s">
        <v>61</v>
      </c>
      <c r="D14" s="191">
        <v>9</v>
      </c>
      <c r="E14" s="192" t="s">
        <v>59</v>
      </c>
      <c r="F14" s="192" t="s">
        <v>60</v>
      </c>
      <c r="G14" s="192" t="s">
        <v>21</v>
      </c>
      <c r="H14" s="192" t="s">
        <v>62</v>
      </c>
      <c r="I14" s="193"/>
      <c r="J14" s="194"/>
      <c r="K14" s="195"/>
      <c r="L14" s="195"/>
    </row>
    <row r="15" spans="1:12" x14ac:dyDescent="0.2">
      <c r="A15" s="189">
        <v>13</v>
      </c>
      <c r="B15" s="196"/>
      <c r="C15" s="197"/>
      <c r="D15" s="191">
        <v>11</v>
      </c>
      <c r="E15" s="192" t="s">
        <v>64</v>
      </c>
      <c r="F15" s="192" t="s">
        <v>65</v>
      </c>
      <c r="G15" s="192" t="s">
        <v>63</v>
      </c>
      <c r="H15" s="192" t="s">
        <v>62</v>
      </c>
      <c r="I15" s="193"/>
      <c r="J15" s="194"/>
      <c r="K15" s="195"/>
      <c r="L15" s="195"/>
    </row>
    <row r="16" spans="1:12" x14ac:dyDescent="0.2">
      <c r="A16" s="189">
        <v>14</v>
      </c>
      <c r="B16" s="196"/>
      <c r="C16" s="190" t="s">
        <v>118</v>
      </c>
      <c r="D16" s="191">
        <v>11</v>
      </c>
      <c r="E16" s="192" t="s">
        <v>98</v>
      </c>
      <c r="F16" s="192" t="s">
        <v>112</v>
      </c>
      <c r="G16" s="192" t="s">
        <v>111</v>
      </c>
      <c r="H16" s="192" t="s">
        <v>109</v>
      </c>
      <c r="I16" s="193"/>
      <c r="J16" s="194"/>
      <c r="K16" s="195"/>
      <c r="L16" s="195"/>
    </row>
    <row r="17" spans="1:13" x14ac:dyDescent="0.2">
      <c r="A17" s="189">
        <v>15</v>
      </c>
      <c r="B17" s="196"/>
      <c r="C17" s="198"/>
      <c r="D17" s="191">
        <v>9</v>
      </c>
      <c r="E17" s="192" t="s">
        <v>114</v>
      </c>
      <c r="F17" s="192" t="s">
        <v>115</v>
      </c>
      <c r="G17" s="192" t="s">
        <v>113</v>
      </c>
      <c r="H17" s="192" t="s">
        <v>109</v>
      </c>
      <c r="I17" s="193"/>
      <c r="J17" s="194"/>
      <c r="K17" s="195"/>
      <c r="L17" s="195"/>
    </row>
    <row r="18" spans="1:13" x14ac:dyDescent="0.2">
      <c r="A18" s="189">
        <v>16</v>
      </c>
      <c r="B18" s="196"/>
      <c r="C18" s="198" t="s">
        <v>166</v>
      </c>
      <c r="D18" s="199">
        <v>10</v>
      </c>
      <c r="E18" s="192" t="s">
        <v>167</v>
      </c>
      <c r="F18" s="192" t="s">
        <v>168</v>
      </c>
      <c r="G18" s="192" t="s">
        <v>169</v>
      </c>
      <c r="H18" s="192" t="s">
        <v>170</v>
      </c>
      <c r="I18" s="193"/>
      <c r="J18" s="194"/>
      <c r="K18" s="195"/>
      <c r="L18" s="195"/>
    </row>
    <row r="19" spans="1:13" x14ac:dyDescent="0.2">
      <c r="A19" s="189">
        <v>17</v>
      </c>
      <c r="B19" s="196"/>
      <c r="C19" s="197" t="s">
        <v>242</v>
      </c>
      <c r="D19" s="199">
        <v>10</v>
      </c>
      <c r="E19" s="200" t="s">
        <v>246</v>
      </c>
      <c r="F19" s="201" t="s">
        <v>247</v>
      </c>
      <c r="I19" s="193"/>
      <c r="J19" s="194"/>
      <c r="K19" s="195"/>
      <c r="L19" s="195"/>
      <c r="M19" s="200"/>
    </row>
    <row r="20" spans="1:13" x14ac:dyDescent="0.2">
      <c r="A20" s="189">
        <v>1</v>
      </c>
      <c r="B20" s="177" t="s">
        <v>206</v>
      </c>
      <c r="C20" s="190" t="s">
        <v>198</v>
      </c>
      <c r="D20" s="199">
        <v>9</v>
      </c>
      <c r="E20" s="192" t="s">
        <v>23</v>
      </c>
      <c r="F20" s="192" t="s">
        <v>24</v>
      </c>
      <c r="G20" s="192" t="s">
        <v>25</v>
      </c>
      <c r="H20" s="192" t="s">
        <v>27</v>
      </c>
      <c r="I20" s="193"/>
      <c r="J20" s="194"/>
      <c r="K20" s="195"/>
      <c r="L20" s="195"/>
    </row>
    <row r="21" spans="1:13" x14ac:dyDescent="0.2">
      <c r="A21" s="189">
        <v>2</v>
      </c>
      <c r="B21" s="196"/>
      <c r="C21" s="190" t="s">
        <v>52</v>
      </c>
      <c r="D21" s="191">
        <v>9</v>
      </c>
      <c r="E21" s="192" t="s">
        <v>53</v>
      </c>
      <c r="F21" s="192" t="s">
        <v>54</v>
      </c>
      <c r="G21" s="192" t="s">
        <v>25</v>
      </c>
      <c r="H21" s="192" t="s">
        <v>55</v>
      </c>
      <c r="I21" s="193"/>
      <c r="J21" s="194"/>
      <c r="K21" s="195"/>
      <c r="L21" s="195"/>
    </row>
    <row r="22" spans="1:13" x14ac:dyDescent="0.2">
      <c r="A22" s="189">
        <v>3</v>
      </c>
      <c r="B22" s="196"/>
      <c r="C22" s="197"/>
      <c r="D22" s="191">
        <v>9</v>
      </c>
      <c r="E22" s="192" t="s">
        <v>57</v>
      </c>
      <c r="F22" s="192" t="s">
        <v>58</v>
      </c>
      <c r="G22" s="192" t="s">
        <v>56</v>
      </c>
      <c r="H22" s="192" t="s">
        <v>55</v>
      </c>
      <c r="I22" s="193"/>
      <c r="J22" s="194"/>
      <c r="K22" s="195"/>
      <c r="L22" s="195"/>
    </row>
    <row r="23" spans="1:13" x14ac:dyDescent="0.2">
      <c r="A23" s="189">
        <v>4</v>
      </c>
      <c r="B23" s="196"/>
      <c r="C23" s="202" t="s">
        <v>204</v>
      </c>
      <c r="D23" s="191">
        <v>9</v>
      </c>
      <c r="E23" s="192" t="s">
        <v>23</v>
      </c>
      <c r="F23" s="192" t="s">
        <v>24</v>
      </c>
      <c r="G23" s="192" t="s">
        <v>25</v>
      </c>
      <c r="H23" s="192" t="s">
        <v>55</v>
      </c>
      <c r="I23" s="193"/>
      <c r="J23" s="194"/>
      <c r="K23" s="195"/>
      <c r="L23" s="195"/>
    </row>
    <row r="24" spans="1:13" x14ac:dyDescent="0.2">
      <c r="A24" s="189">
        <v>5</v>
      </c>
      <c r="B24" s="196"/>
      <c r="C24" s="196"/>
      <c r="D24" s="191">
        <v>9</v>
      </c>
      <c r="E24" s="192" t="s">
        <v>78</v>
      </c>
      <c r="F24" s="192" t="s">
        <v>58</v>
      </c>
      <c r="G24" s="192" t="s">
        <v>56</v>
      </c>
      <c r="H24" s="192" t="s">
        <v>55</v>
      </c>
      <c r="I24" s="193"/>
      <c r="J24" s="194"/>
      <c r="K24" s="195"/>
      <c r="L24" s="195"/>
    </row>
    <row r="25" spans="1:13" x14ac:dyDescent="0.2">
      <c r="A25" s="189">
        <v>6</v>
      </c>
      <c r="B25" s="196"/>
      <c r="C25" s="203"/>
      <c r="D25" s="191">
        <v>11</v>
      </c>
      <c r="E25" s="192" t="s">
        <v>90</v>
      </c>
      <c r="F25" s="192" t="s">
        <v>91</v>
      </c>
      <c r="G25" s="192" t="s">
        <v>5</v>
      </c>
      <c r="H25" s="192" t="s">
        <v>55</v>
      </c>
      <c r="I25" s="193"/>
      <c r="J25" s="194"/>
      <c r="K25" s="195"/>
      <c r="L25" s="195"/>
    </row>
    <row r="26" spans="1:13" x14ac:dyDescent="0.2">
      <c r="A26" s="189">
        <v>7</v>
      </c>
      <c r="B26" s="196"/>
      <c r="C26" s="198" t="s">
        <v>242</v>
      </c>
      <c r="D26" s="191">
        <v>9</v>
      </c>
      <c r="E26" s="192" t="s">
        <v>245</v>
      </c>
      <c r="F26" s="192" t="s">
        <v>241</v>
      </c>
      <c r="G26" s="192"/>
      <c r="H26" s="192"/>
      <c r="I26" s="193"/>
      <c r="J26" s="194"/>
      <c r="K26" s="195"/>
      <c r="L26" s="195"/>
    </row>
    <row r="27" spans="1:13" x14ac:dyDescent="0.2">
      <c r="A27" s="189">
        <v>8</v>
      </c>
      <c r="B27" s="196"/>
      <c r="C27" s="198" t="s">
        <v>253</v>
      </c>
      <c r="D27" s="191">
        <v>11</v>
      </c>
      <c r="E27" s="192" t="s">
        <v>90</v>
      </c>
      <c r="F27" s="192" t="s">
        <v>91</v>
      </c>
      <c r="G27" s="192" t="s">
        <v>5</v>
      </c>
      <c r="H27" s="192"/>
      <c r="I27" s="193"/>
      <c r="J27" s="194"/>
      <c r="K27" s="195"/>
      <c r="L27" s="195"/>
    </row>
    <row r="28" spans="1:13" x14ac:dyDescent="0.2">
      <c r="A28" s="189">
        <v>1</v>
      </c>
      <c r="B28" s="177" t="s">
        <v>37</v>
      </c>
      <c r="C28" s="198" t="s">
        <v>198</v>
      </c>
      <c r="D28" s="199">
        <v>8</v>
      </c>
      <c r="E28" s="192" t="s">
        <v>8</v>
      </c>
      <c r="F28" s="192" t="s">
        <v>9</v>
      </c>
      <c r="G28" s="192" t="s">
        <v>10</v>
      </c>
      <c r="H28" s="192" t="s">
        <v>11</v>
      </c>
      <c r="I28" s="193"/>
      <c r="J28" s="194"/>
      <c r="K28" s="195"/>
      <c r="L28" s="195"/>
    </row>
    <row r="29" spans="1:13" x14ac:dyDescent="0.2">
      <c r="A29" s="189">
        <v>2</v>
      </c>
      <c r="B29" s="196"/>
      <c r="C29" s="190" t="s">
        <v>52</v>
      </c>
      <c r="D29" s="199">
        <v>8</v>
      </c>
      <c r="E29" s="192" t="s">
        <v>48</v>
      </c>
      <c r="F29" s="192" t="s">
        <v>9</v>
      </c>
      <c r="G29" s="192" t="s">
        <v>10</v>
      </c>
      <c r="H29" s="192" t="s">
        <v>49</v>
      </c>
      <c r="I29" s="193"/>
      <c r="J29" s="194"/>
      <c r="K29" s="195"/>
      <c r="L29" s="195"/>
    </row>
    <row r="30" spans="1:13" x14ac:dyDescent="0.2">
      <c r="A30" s="189">
        <v>3</v>
      </c>
      <c r="B30" s="196"/>
      <c r="C30" s="190" t="s">
        <v>99</v>
      </c>
      <c r="D30" s="191">
        <v>9</v>
      </c>
      <c r="E30" s="192" t="s">
        <v>103</v>
      </c>
      <c r="F30" s="192" t="s">
        <v>104</v>
      </c>
      <c r="G30" s="192" t="s">
        <v>14</v>
      </c>
      <c r="H30" s="192" t="s">
        <v>105</v>
      </c>
      <c r="I30" s="193"/>
      <c r="J30" s="194"/>
      <c r="K30" s="195"/>
      <c r="L30" s="195"/>
    </row>
    <row r="31" spans="1:13" x14ac:dyDescent="0.2">
      <c r="A31" s="189">
        <v>4</v>
      </c>
      <c r="B31" s="196"/>
      <c r="C31" s="198"/>
      <c r="D31" s="191">
        <v>8</v>
      </c>
      <c r="E31" s="192" t="s">
        <v>106</v>
      </c>
      <c r="F31" s="192" t="s">
        <v>107</v>
      </c>
      <c r="G31" s="192" t="s">
        <v>108</v>
      </c>
      <c r="H31" s="192" t="s">
        <v>105</v>
      </c>
      <c r="I31" s="193"/>
      <c r="J31" s="194"/>
      <c r="K31" s="195"/>
      <c r="L31" s="195"/>
    </row>
    <row r="32" spans="1:13" x14ac:dyDescent="0.2">
      <c r="A32" s="189">
        <v>5</v>
      </c>
      <c r="B32" s="196"/>
      <c r="C32" s="198" t="s">
        <v>166</v>
      </c>
      <c r="D32" s="199">
        <v>11</v>
      </c>
      <c r="E32" s="192" t="s">
        <v>171</v>
      </c>
      <c r="F32" s="192" t="s">
        <v>29</v>
      </c>
      <c r="G32" s="192" t="s">
        <v>172</v>
      </c>
      <c r="H32" s="192" t="s">
        <v>174</v>
      </c>
      <c r="I32" s="193"/>
      <c r="J32" s="194"/>
      <c r="K32" s="195"/>
      <c r="L32" s="195"/>
    </row>
    <row r="33" spans="1:12" x14ac:dyDescent="0.2">
      <c r="A33" s="189">
        <v>6</v>
      </c>
      <c r="B33" s="203"/>
      <c r="C33" s="204" t="s">
        <v>207</v>
      </c>
      <c r="D33" s="199">
        <v>10</v>
      </c>
      <c r="E33" s="192" t="s">
        <v>176</v>
      </c>
      <c r="F33" s="192" t="s">
        <v>177</v>
      </c>
      <c r="G33" s="192" t="s">
        <v>178</v>
      </c>
      <c r="H33" s="192" t="s">
        <v>174</v>
      </c>
      <c r="I33" s="193"/>
      <c r="J33" s="194"/>
      <c r="K33" s="195"/>
      <c r="L33" s="195"/>
    </row>
    <row r="34" spans="1:12" x14ac:dyDescent="0.2">
      <c r="A34" s="189">
        <v>1</v>
      </c>
      <c r="B34" s="205" t="s">
        <v>191</v>
      </c>
      <c r="C34" s="204" t="s">
        <v>204</v>
      </c>
      <c r="D34" s="199">
        <v>11</v>
      </c>
      <c r="E34" s="192" t="s">
        <v>83</v>
      </c>
      <c r="F34" s="192" t="s">
        <v>84</v>
      </c>
      <c r="G34" s="192" t="s">
        <v>85</v>
      </c>
      <c r="H34" s="192" t="s">
        <v>86</v>
      </c>
      <c r="I34" s="193"/>
      <c r="J34" s="194"/>
      <c r="K34" s="195"/>
      <c r="L34" s="195"/>
    </row>
    <row r="35" spans="1:12" x14ac:dyDescent="0.2">
      <c r="A35" s="189">
        <v>2</v>
      </c>
      <c r="B35" s="203"/>
      <c r="C35" s="204" t="s">
        <v>165</v>
      </c>
      <c r="D35" s="199">
        <v>11</v>
      </c>
      <c r="E35" s="192" t="s">
        <v>192</v>
      </c>
      <c r="F35" s="192" t="s">
        <v>84</v>
      </c>
      <c r="G35" s="192" t="s">
        <v>85</v>
      </c>
      <c r="H35" s="192" t="s">
        <v>190</v>
      </c>
      <c r="I35" s="193"/>
      <c r="J35" s="194"/>
      <c r="K35" s="195"/>
      <c r="L35" s="195"/>
    </row>
    <row r="36" spans="1:12" x14ac:dyDescent="0.2">
      <c r="A36" s="189">
        <v>1</v>
      </c>
      <c r="B36" s="205" t="s">
        <v>100</v>
      </c>
      <c r="C36" s="204" t="s">
        <v>99</v>
      </c>
      <c r="D36" s="199">
        <v>9</v>
      </c>
      <c r="E36" s="192" t="s">
        <v>102</v>
      </c>
      <c r="F36" s="192" t="s">
        <v>88</v>
      </c>
      <c r="G36" s="192"/>
      <c r="H36" s="192" t="s">
        <v>101</v>
      </c>
      <c r="I36" s="193"/>
      <c r="J36" s="194"/>
      <c r="K36" s="195"/>
      <c r="L36" s="195"/>
    </row>
    <row r="37" spans="1:12" x14ac:dyDescent="0.2">
      <c r="A37" s="189">
        <v>2</v>
      </c>
      <c r="B37" s="203"/>
      <c r="C37" s="204" t="s">
        <v>122</v>
      </c>
      <c r="D37" s="199">
        <v>9</v>
      </c>
      <c r="E37" s="192" t="s">
        <v>120</v>
      </c>
      <c r="F37" s="192" t="s">
        <v>121</v>
      </c>
      <c r="G37" s="192" t="s">
        <v>119</v>
      </c>
      <c r="H37" s="192" t="s">
        <v>123</v>
      </c>
      <c r="I37" s="193"/>
      <c r="J37" s="194"/>
      <c r="K37" s="195"/>
      <c r="L37" s="195"/>
    </row>
    <row r="38" spans="1:12" x14ac:dyDescent="0.2">
      <c r="A38" s="189">
        <v>1</v>
      </c>
      <c r="B38" s="177" t="s">
        <v>6</v>
      </c>
      <c r="C38" s="204" t="s">
        <v>198</v>
      </c>
      <c r="D38" s="199">
        <v>8</v>
      </c>
      <c r="E38" s="192" t="s">
        <v>3</v>
      </c>
      <c r="F38" s="192" t="s">
        <v>4</v>
      </c>
      <c r="G38" s="192" t="s">
        <v>5</v>
      </c>
      <c r="H38" s="192" t="s">
        <v>7</v>
      </c>
      <c r="I38" s="193"/>
      <c r="J38" s="194"/>
      <c r="K38" s="195"/>
      <c r="L38" s="195"/>
    </row>
    <row r="39" spans="1:12" x14ac:dyDescent="0.2">
      <c r="A39" s="189">
        <v>2</v>
      </c>
      <c r="B39" s="203"/>
      <c r="C39" s="204" t="s">
        <v>52</v>
      </c>
      <c r="D39" s="199">
        <v>8</v>
      </c>
      <c r="E39" s="192" t="s">
        <v>50</v>
      </c>
      <c r="F39" s="192" t="s">
        <v>4</v>
      </c>
      <c r="G39" s="192" t="s">
        <v>5</v>
      </c>
      <c r="H39" s="192" t="s">
        <v>51</v>
      </c>
      <c r="I39" s="193"/>
      <c r="J39" s="194"/>
      <c r="K39" s="195"/>
      <c r="L39" s="195"/>
    </row>
    <row r="40" spans="1:12" x14ac:dyDescent="0.2">
      <c r="A40" s="199">
        <v>1</v>
      </c>
      <c r="B40" s="205" t="s">
        <v>182</v>
      </c>
      <c r="C40" s="202" t="s">
        <v>159</v>
      </c>
      <c r="D40" s="199">
        <v>10</v>
      </c>
      <c r="E40" s="192" t="s">
        <v>179</v>
      </c>
      <c r="F40" s="192" t="s">
        <v>180</v>
      </c>
      <c r="G40" s="192" t="s">
        <v>181</v>
      </c>
      <c r="H40" s="192" t="s">
        <v>183</v>
      </c>
      <c r="I40" s="193"/>
      <c r="J40" s="194"/>
      <c r="K40" s="195"/>
      <c r="L40" s="195"/>
    </row>
    <row r="41" spans="1:12" x14ac:dyDescent="0.2">
      <c r="A41" s="189"/>
      <c r="B41" s="169" t="s">
        <v>250</v>
      </c>
      <c r="C41" s="202" t="s">
        <v>252</v>
      </c>
      <c r="D41" s="191">
        <v>9</v>
      </c>
      <c r="E41" s="192" t="s">
        <v>257</v>
      </c>
      <c r="F41" s="192" t="s">
        <v>258</v>
      </c>
      <c r="G41" s="192"/>
      <c r="H41" s="192"/>
      <c r="I41" s="193"/>
      <c r="J41" s="194"/>
      <c r="K41" s="195"/>
      <c r="L41" s="195"/>
    </row>
    <row r="42" spans="1:12" x14ac:dyDescent="0.2">
      <c r="A42" s="189">
        <v>1</v>
      </c>
      <c r="B42" s="169" t="s">
        <v>189</v>
      </c>
      <c r="C42" s="192" t="s">
        <v>165</v>
      </c>
      <c r="D42" s="191">
        <v>10</v>
      </c>
      <c r="E42" s="192" t="s">
        <v>185</v>
      </c>
      <c r="F42" s="192" t="s">
        <v>186</v>
      </c>
      <c r="G42" s="192"/>
      <c r="H42" s="192" t="s">
        <v>184</v>
      </c>
      <c r="I42" s="193"/>
      <c r="J42" s="194"/>
      <c r="K42" s="195"/>
      <c r="L42" s="195"/>
    </row>
    <row r="43" spans="1:12" x14ac:dyDescent="0.2">
      <c r="A43" s="189">
        <v>2</v>
      </c>
      <c r="B43" s="206"/>
      <c r="C43" s="203"/>
      <c r="D43" s="191">
        <v>9</v>
      </c>
      <c r="E43" s="192" t="s">
        <v>187</v>
      </c>
      <c r="F43" s="192" t="s">
        <v>188</v>
      </c>
      <c r="G43" s="192"/>
      <c r="H43" s="192" t="s">
        <v>184</v>
      </c>
      <c r="I43" s="193"/>
      <c r="J43" s="194"/>
      <c r="K43" s="195"/>
      <c r="L43" s="195"/>
    </row>
    <row r="44" spans="1:12" x14ac:dyDescent="0.2">
      <c r="A44" s="199"/>
      <c r="B44" s="203"/>
      <c r="C44" s="203"/>
      <c r="D44" s="199"/>
      <c r="E44" s="192"/>
      <c r="F44" s="192"/>
      <c r="G44" s="192"/>
      <c r="H44" s="192"/>
      <c r="I44" s="193"/>
      <c r="J44" s="194"/>
      <c r="K44" s="195"/>
      <c r="L44" s="195"/>
    </row>
    <row r="45" spans="1:12" x14ac:dyDescent="0.2">
      <c r="A45" s="199"/>
      <c r="B45" s="207" t="s">
        <v>259</v>
      </c>
      <c r="C45" s="192"/>
      <c r="D45" s="199"/>
      <c r="E45" s="192"/>
      <c r="F45" s="192"/>
      <c r="G45" s="192"/>
      <c r="H45" s="192"/>
      <c r="I45" s="193"/>
      <c r="J45" s="194"/>
      <c r="K45" s="195"/>
      <c r="L45" s="195"/>
    </row>
    <row r="46" spans="1:12" x14ac:dyDescent="0.2">
      <c r="A46" s="199"/>
      <c r="B46" s="192"/>
      <c r="C46" s="192"/>
      <c r="D46" s="199"/>
      <c r="E46" s="192"/>
      <c r="F46" s="192"/>
      <c r="G46" s="192"/>
      <c r="H46" s="192"/>
      <c r="I46" s="193"/>
      <c r="J46" s="194"/>
      <c r="K46" s="195"/>
      <c r="L46" s="195"/>
    </row>
    <row r="47" spans="1:12" x14ac:dyDescent="0.2">
      <c r="A47" s="199"/>
      <c r="B47" s="192"/>
      <c r="C47" s="192"/>
      <c r="D47" s="199"/>
      <c r="E47" s="192"/>
      <c r="F47" s="192"/>
      <c r="G47" s="192"/>
      <c r="H47" s="192"/>
      <c r="I47" s="193"/>
      <c r="J47" s="194"/>
      <c r="K47" s="195"/>
      <c r="L47" s="195"/>
    </row>
    <row r="48" spans="1:12" x14ac:dyDescent="0.2">
      <c r="A48" s="199"/>
      <c r="B48" s="192"/>
      <c r="C48" s="192"/>
      <c r="D48" s="199"/>
      <c r="E48" s="192"/>
      <c r="F48" s="192"/>
      <c r="G48" s="192"/>
      <c r="H48" s="192"/>
      <c r="I48" s="193"/>
      <c r="J48" s="194"/>
      <c r="K48" s="195"/>
      <c r="L48" s="195"/>
    </row>
    <row r="49" spans="1:12" x14ac:dyDescent="0.2">
      <c r="A49" s="199"/>
      <c r="B49" s="192"/>
      <c r="C49" s="192"/>
      <c r="D49" s="199"/>
      <c r="E49" s="192"/>
      <c r="F49" s="192"/>
      <c r="G49" s="192"/>
      <c r="H49" s="192"/>
      <c r="I49" s="193"/>
      <c r="J49" s="194"/>
      <c r="K49" s="195"/>
      <c r="L49" s="195"/>
    </row>
    <row r="50" spans="1:12" x14ac:dyDescent="0.2">
      <c r="A50" s="199"/>
      <c r="B50" s="192"/>
      <c r="C50" s="192"/>
      <c r="D50" s="199"/>
      <c r="E50" s="192"/>
      <c r="F50" s="192"/>
      <c r="G50" s="192"/>
      <c r="H50" s="192"/>
      <c r="I50" s="193"/>
      <c r="J50" s="194"/>
      <c r="K50" s="195"/>
      <c r="L50" s="195"/>
    </row>
    <row r="51" spans="1:12" x14ac:dyDescent="0.2">
      <c r="A51" s="199"/>
      <c r="B51" s="192"/>
      <c r="C51" s="192"/>
      <c r="D51" s="199"/>
      <c r="E51" s="192"/>
      <c r="F51" s="192"/>
      <c r="G51" s="192"/>
      <c r="H51" s="192"/>
      <c r="I51" s="193"/>
      <c r="J51" s="194"/>
      <c r="K51" s="195"/>
      <c r="L51" s="195"/>
    </row>
    <row r="52" spans="1:12" x14ac:dyDescent="0.2">
      <c r="A52" s="199"/>
      <c r="B52" s="192"/>
      <c r="C52" s="192"/>
      <c r="D52" s="199"/>
      <c r="E52" s="192"/>
      <c r="F52" s="192"/>
      <c r="G52" s="192"/>
      <c r="H52" s="192"/>
      <c r="I52" s="193"/>
      <c r="J52" s="194"/>
      <c r="K52" s="195"/>
      <c r="L52" s="195"/>
    </row>
    <row r="53" spans="1:12" x14ac:dyDescent="0.2">
      <c r="A53" s="199"/>
      <c r="B53" s="192"/>
      <c r="C53" s="192"/>
      <c r="D53" s="199"/>
      <c r="E53" s="192"/>
      <c r="F53" s="192"/>
      <c r="G53" s="192"/>
      <c r="H53" s="192"/>
      <c r="I53" s="193"/>
      <c r="J53" s="194"/>
      <c r="K53" s="195"/>
      <c r="L53" s="195"/>
    </row>
    <row r="54" spans="1:12" x14ac:dyDescent="0.2">
      <c r="A54" s="199"/>
      <c r="B54" s="192"/>
      <c r="C54" s="192"/>
      <c r="D54" s="199"/>
      <c r="E54" s="192"/>
      <c r="F54" s="192"/>
      <c r="G54" s="192"/>
      <c r="H54" s="192"/>
      <c r="I54" s="193"/>
      <c r="J54" s="194"/>
      <c r="K54" s="195"/>
      <c r="L54" s="195"/>
    </row>
    <row r="55" spans="1:12" x14ac:dyDescent="0.2">
      <c r="A55" s="199"/>
      <c r="B55" s="192"/>
      <c r="C55" s="192"/>
      <c r="D55" s="199"/>
      <c r="E55" s="192"/>
      <c r="F55" s="192"/>
      <c r="G55" s="192"/>
      <c r="H55" s="192"/>
      <c r="I55" s="193"/>
      <c r="J55" s="194"/>
      <c r="K55" s="195"/>
      <c r="L55" s="195"/>
    </row>
    <row r="56" spans="1:12" x14ac:dyDescent="0.2">
      <c r="A56" s="199"/>
      <c r="B56" s="192"/>
      <c r="C56" s="192"/>
      <c r="D56" s="199"/>
      <c r="E56" s="192"/>
      <c r="F56" s="192"/>
      <c r="G56" s="192"/>
      <c r="H56" s="192"/>
      <c r="I56" s="193"/>
      <c r="J56" s="194"/>
      <c r="K56" s="195"/>
      <c r="L56" s="195"/>
    </row>
    <row r="57" spans="1:12" x14ac:dyDescent="0.2">
      <c r="A57" s="199"/>
      <c r="B57" s="192"/>
      <c r="C57" s="192"/>
      <c r="D57" s="199"/>
      <c r="E57" s="192"/>
      <c r="F57" s="192"/>
      <c r="G57" s="192"/>
      <c r="H57" s="192"/>
      <c r="I57" s="193"/>
      <c r="J57" s="194"/>
      <c r="K57" s="195"/>
      <c r="L57" s="195"/>
    </row>
    <row r="58" spans="1:12" x14ac:dyDescent="0.2">
      <c r="A58" s="199"/>
      <c r="B58" s="192"/>
      <c r="C58" s="192"/>
      <c r="D58" s="199"/>
      <c r="E58" s="192"/>
      <c r="F58" s="192"/>
      <c r="G58" s="192"/>
      <c r="H58" s="192"/>
      <c r="I58" s="193"/>
      <c r="J58" s="194"/>
      <c r="K58" s="195"/>
      <c r="L58" s="195"/>
    </row>
    <row r="59" spans="1:12" x14ac:dyDescent="0.2">
      <c r="A59" s="199"/>
      <c r="B59" s="192"/>
      <c r="C59" s="192"/>
      <c r="D59" s="199"/>
      <c r="E59" s="192"/>
      <c r="F59" s="192"/>
      <c r="G59" s="192"/>
      <c r="H59" s="192"/>
      <c r="I59" s="193"/>
      <c r="J59" s="194"/>
      <c r="K59" s="195"/>
      <c r="L59" s="195"/>
    </row>
    <row r="60" spans="1:12" x14ac:dyDescent="0.2">
      <c r="A60" s="199"/>
      <c r="B60" s="192"/>
      <c r="C60" s="192"/>
      <c r="D60" s="199"/>
      <c r="E60" s="192"/>
      <c r="F60" s="192"/>
      <c r="G60" s="192"/>
      <c r="H60" s="192"/>
      <c r="I60" s="193"/>
      <c r="J60" s="194"/>
      <c r="K60" s="195"/>
      <c r="L60" s="195"/>
    </row>
    <row r="61" spans="1:12" x14ac:dyDescent="0.2">
      <c r="A61" s="199"/>
      <c r="B61" s="192"/>
      <c r="C61" s="192"/>
      <c r="D61" s="199"/>
      <c r="E61" s="192"/>
      <c r="F61" s="192"/>
      <c r="G61" s="192"/>
      <c r="H61" s="192"/>
      <c r="I61" s="193"/>
      <c r="J61" s="194"/>
      <c r="K61" s="195"/>
      <c r="L61" s="195"/>
    </row>
    <row r="62" spans="1:12" x14ac:dyDescent="0.2">
      <c r="A62" s="199"/>
      <c r="B62" s="192"/>
      <c r="C62" s="192"/>
      <c r="D62" s="199"/>
      <c r="E62" s="192"/>
      <c r="F62" s="192"/>
      <c r="G62" s="192"/>
      <c r="H62" s="192"/>
      <c r="I62" s="193"/>
      <c r="J62" s="194"/>
      <c r="K62" s="195"/>
      <c r="L62" s="195"/>
    </row>
    <row r="63" spans="1:12" x14ac:dyDescent="0.2">
      <c r="A63" s="199"/>
      <c r="B63" s="192"/>
      <c r="C63" s="192"/>
      <c r="D63" s="199"/>
      <c r="E63" s="192"/>
      <c r="F63" s="192"/>
      <c r="G63" s="192"/>
      <c r="H63" s="192"/>
      <c r="I63" s="193"/>
      <c r="J63" s="194"/>
      <c r="K63" s="195"/>
      <c r="L63" s="195"/>
    </row>
    <row r="64" spans="1:12" x14ac:dyDescent="0.2">
      <c r="A64" s="199"/>
      <c r="B64" s="192"/>
      <c r="C64" s="192"/>
      <c r="D64" s="199"/>
      <c r="E64" s="192"/>
      <c r="F64" s="192"/>
      <c r="G64" s="192"/>
      <c r="H64" s="192"/>
      <c r="I64" s="193"/>
      <c r="J64" s="194"/>
      <c r="K64" s="195"/>
      <c r="L64" s="195"/>
    </row>
    <row r="99" spans="2:3" x14ac:dyDescent="0.2">
      <c r="B99" s="192" t="s">
        <v>1</v>
      </c>
      <c r="C99" s="199">
        <v>16</v>
      </c>
    </row>
    <row r="100" spans="2:3" x14ac:dyDescent="0.2">
      <c r="B100" s="192" t="s">
        <v>206</v>
      </c>
      <c r="C100" s="199">
        <v>6</v>
      </c>
    </row>
    <row r="101" spans="2:3" x14ac:dyDescent="0.2">
      <c r="B101" s="192" t="s">
        <v>37</v>
      </c>
      <c r="C101" s="199">
        <v>6</v>
      </c>
    </row>
    <row r="102" spans="2:3" x14ac:dyDescent="0.2">
      <c r="B102" s="192" t="s">
        <v>191</v>
      </c>
      <c r="C102" s="199">
        <v>2</v>
      </c>
    </row>
    <row r="103" spans="2:3" x14ac:dyDescent="0.2">
      <c r="B103" s="192" t="s">
        <v>100</v>
      </c>
      <c r="C103" s="199">
        <v>2</v>
      </c>
    </row>
    <row r="104" spans="2:3" x14ac:dyDescent="0.2">
      <c r="B104" s="192" t="s">
        <v>6</v>
      </c>
      <c r="C104" s="199">
        <v>2</v>
      </c>
    </row>
    <row r="105" spans="2:3" x14ac:dyDescent="0.2">
      <c r="B105" s="192" t="s">
        <v>182</v>
      </c>
      <c r="C105" s="199">
        <v>1</v>
      </c>
    </row>
    <row r="106" spans="2:3" x14ac:dyDescent="0.2">
      <c r="B106" s="192" t="s">
        <v>189</v>
      </c>
      <c r="C106" s="199">
        <v>2</v>
      </c>
    </row>
    <row r="107" spans="2:3" x14ac:dyDescent="0.2">
      <c r="C107" s="209">
        <f>SUM(C99:C106)</f>
        <v>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workbookViewId="0">
      <pane xSplit="1" topLeftCell="B1" activePane="topRight" state="frozen"/>
      <selection pane="topRight" activeCell="Z37" sqref="Z37:Z43"/>
    </sheetView>
  </sheetViews>
  <sheetFormatPr defaultRowHeight="15" x14ac:dyDescent="0.25"/>
  <cols>
    <col min="1" max="1" width="13.42578125" customWidth="1"/>
    <col min="2" max="5" width="3.28515625" style="78" customWidth="1"/>
    <col min="6" max="6" width="5.7109375" style="20" customWidth="1"/>
    <col min="7" max="9" width="3.28515625" style="78" customWidth="1"/>
    <col min="10" max="10" width="4.5703125" style="78" customWidth="1"/>
    <col min="11" max="11" width="3.28515625" style="78" customWidth="1"/>
    <col min="12" max="12" width="5.7109375" style="20" customWidth="1"/>
    <col min="13" max="15" width="3.28515625" style="78" customWidth="1"/>
    <col min="16" max="16" width="5.7109375" style="78" customWidth="1"/>
    <col min="17" max="17" width="3.28515625" style="78" customWidth="1"/>
    <col min="18" max="18" width="4" style="78" customWidth="1"/>
    <col min="19" max="19" width="5.85546875" style="78" customWidth="1"/>
    <col min="20" max="20" width="3.28515625" style="20" customWidth="1"/>
    <col min="21" max="21" width="6.140625" style="20" customWidth="1"/>
    <col min="22" max="25" width="3.28515625" style="20" customWidth="1"/>
    <col min="26" max="26" width="5.5703125" style="20" customWidth="1"/>
    <col min="27" max="27" width="13.140625" style="20" customWidth="1"/>
    <col min="28" max="30" width="3.28515625" style="20" customWidth="1"/>
    <col min="31" max="31" width="6.7109375" style="20" customWidth="1"/>
    <col min="32" max="33" width="3.28515625" style="20" customWidth="1"/>
    <col min="34" max="34" width="3.28515625" customWidth="1"/>
    <col min="35" max="35" width="5.7109375" customWidth="1"/>
    <col min="36" max="38" width="3.28515625" style="20" customWidth="1"/>
    <col min="39" max="39" width="5.7109375" style="20" customWidth="1"/>
    <col min="40" max="42" width="3.28515625" style="20" customWidth="1"/>
    <col min="43" max="43" width="5.5703125" style="20" customWidth="1"/>
    <col min="44" max="44" width="8" style="20" customWidth="1"/>
    <col min="45" max="56" width="4" style="20" customWidth="1"/>
    <col min="57" max="57" width="5.140625" style="20" customWidth="1"/>
    <col min="58" max="59" width="4" style="20" customWidth="1"/>
    <col min="60" max="60" width="6.85546875" style="20" customWidth="1"/>
    <col min="61" max="61" width="7.28515625" style="20" customWidth="1"/>
    <col min="62" max="70" width="4" style="20" customWidth="1"/>
  </cols>
  <sheetData>
    <row r="1" spans="1:70" ht="15.75" thickBot="1" x14ac:dyDescent="0.3">
      <c r="A1" s="17" t="s">
        <v>130</v>
      </c>
      <c r="B1" s="59"/>
      <c r="C1" s="59"/>
      <c r="D1" s="59"/>
      <c r="E1" s="59"/>
      <c r="F1" s="18"/>
      <c r="G1" s="59"/>
      <c r="H1" s="59"/>
      <c r="I1" s="59"/>
      <c r="J1" s="59"/>
      <c r="K1" s="59"/>
      <c r="L1" s="18"/>
      <c r="M1" s="59"/>
      <c r="N1" s="59"/>
      <c r="O1" s="59"/>
      <c r="P1" s="59"/>
      <c r="Q1" s="59"/>
      <c r="R1" s="59"/>
      <c r="S1" s="59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1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x14ac:dyDescent="0.25">
      <c r="A2" s="222" t="s">
        <v>151</v>
      </c>
      <c r="B2" s="221" t="s">
        <v>131</v>
      </c>
      <c r="C2" s="217"/>
      <c r="D2" s="217"/>
      <c r="E2" s="218"/>
      <c r="F2" s="50" t="s">
        <v>142</v>
      </c>
      <c r="G2" s="221" t="s">
        <v>132</v>
      </c>
      <c r="H2" s="217"/>
      <c r="I2" s="217"/>
      <c r="J2" s="217"/>
      <c r="K2" s="218"/>
      <c r="L2" s="50" t="s">
        <v>142</v>
      </c>
      <c r="M2" s="221" t="s">
        <v>133</v>
      </c>
      <c r="N2" s="217"/>
      <c r="O2" s="218"/>
      <c r="P2" s="90" t="s">
        <v>142</v>
      </c>
      <c r="Q2" s="216" t="s">
        <v>134</v>
      </c>
      <c r="R2" s="219"/>
      <c r="S2" s="219"/>
      <c r="T2" s="220"/>
      <c r="U2" s="50" t="s">
        <v>142</v>
      </c>
      <c r="V2" s="216" t="s">
        <v>136</v>
      </c>
      <c r="W2" s="219"/>
      <c r="X2" s="219"/>
      <c r="Y2" s="220"/>
      <c r="Z2" s="50" t="s">
        <v>142</v>
      </c>
      <c r="AA2" s="50" t="s">
        <v>144</v>
      </c>
      <c r="AB2" s="216" t="s">
        <v>137</v>
      </c>
      <c r="AC2" s="219"/>
      <c r="AD2" s="220"/>
      <c r="AE2" s="50" t="s">
        <v>142</v>
      </c>
      <c r="AF2" s="216" t="s">
        <v>138</v>
      </c>
      <c r="AG2" s="217"/>
      <c r="AH2" s="218"/>
      <c r="AI2" s="90" t="s">
        <v>142</v>
      </c>
      <c r="AJ2" s="216" t="s">
        <v>139</v>
      </c>
      <c r="AK2" s="219"/>
      <c r="AL2" s="220"/>
      <c r="AM2" s="50" t="s">
        <v>142</v>
      </c>
      <c r="AN2" s="216" t="s">
        <v>140</v>
      </c>
      <c r="AO2" s="219"/>
      <c r="AP2" s="220"/>
      <c r="AQ2" s="51" t="s">
        <v>142</v>
      </c>
      <c r="AR2" s="50" t="s">
        <v>143</v>
      </c>
      <c r="AS2" s="113" t="s">
        <v>153</v>
      </c>
      <c r="AT2" s="114"/>
      <c r="AU2" s="114"/>
      <c r="AV2" s="115" t="s">
        <v>154</v>
      </c>
      <c r="AW2" s="113" t="s">
        <v>155</v>
      </c>
      <c r="AX2" s="114"/>
      <c r="AY2" s="114"/>
      <c r="AZ2" s="115" t="s">
        <v>154</v>
      </c>
      <c r="BA2" s="113" t="s">
        <v>156</v>
      </c>
      <c r="BB2" s="114"/>
      <c r="BC2" s="114"/>
      <c r="BD2" s="55"/>
      <c r="BE2" s="113"/>
      <c r="BF2" s="114" t="s">
        <v>208</v>
      </c>
      <c r="BG2" s="114"/>
      <c r="BH2" s="115" t="s">
        <v>154</v>
      </c>
      <c r="BI2" s="131" t="s">
        <v>157</v>
      </c>
      <c r="BJ2" s="113" t="s">
        <v>158</v>
      </c>
      <c r="BK2" s="135"/>
      <c r="BL2" s="114"/>
      <c r="BM2" s="121" t="s">
        <v>154</v>
      </c>
      <c r="BN2" s="122"/>
      <c r="BO2" s="52"/>
      <c r="BP2" s="52"/>
      <c r="BQ2" s="52"/>
      <c r="BR2" s="52"/>
    </row>
    <row r="3" spans="1:70" ht="22.5" customHeight="1" x14ac:dyDescent="0.25">
      <c r="A3" s="223"/>
      <c r="B3" s="60">
        <v>8</v>
      </c>
      <c r="C3" s="61">
        <v>9</v>
      </c>
      <c r="D3" s="61">
        <v>10</v>
      </c>
      <c r="E3" s="62">
        <v>11</v>
      </c>
      <c r="F3" s="58"/>
      <c r="G3" s="60">
        <v>7</v>
      </c>
      <c r="H3" s="61">
        <v>8</v>
      </c>
      <c r="I3" s="61">
        <v>9</v>
      </c>
      <c r="J3" s="61">
        <v>10</v>
      </c>
      <c r="K3" s="62">
        <v>11</v>
      </c>
      <c r="L3" s="56"/>
      <c r="M3" s="60">
        <v>9</v>
      </c>
      <c r="N3" s="61">
        <v>10</v>
      </c>
      <c r="O3" s="62">
        <v>11</v>
      </c>
      <c r="P3" s="96"/>
      <c r="Q3" s="63" t="s">
        <v>135</v>
      </c>
      <c r="R3" s="61">
        <v>9</v>
      </c>
      <c r="S3" s="61">
        <v>10</v>
      </c>
      <c r="T3" s="54">
        <v>11</v>
      </c>
      <c r="U3" s="56"/>
      <c r="V3" s="53">
        <v>8</v>
      </c>
      <c r="W3" s="52">
        <v>9</v>
      </c>
      <c r="X3" s="55">
        <v>10</v>
      </c>
      <c r="Y3" s="54">
        <v>11</v>
      </c>
      <c r="Z3" s="56"/>
      <c r="AA3" s="56"/>
      <c r="AB3" s="53">
        <v>9</v>
      </c>
      <c r="AC3" s="52">
        <v>10</v>
      </c>
      <c r="AD3" s="54">
        <v>11</v>
      </c>
      <c r="AE3" s="56"/>
      <c r="AF3" s="53">
        <v>9</v>
      </c>
      <c r="AG3" s="52">
        <v>10</v>
      </c>
      <c r="AH3" s="57">
        <v>11</v>
      </c>
      <c r="AI3" s="91"/>
      <c r="AJ3" s="53">
        <v>9</v>
      </c>
      <c r="AK3" s="52">
        <v>10</v>
      </c>
      <c r="AL3" s="54">
        <v>11</v>
      </c>
      <c r="AM3" s="56"/>
      <c r="AN3" s="53">
        <v>9</v>
      </c>
      <c r="AO3" s="52">
        <v>10</v>
      </c>
      <c r="AP3" s="54">
        <v>11</v>
      </c>
      <c r="AQ3" s="58"/>
      <c r="AR3" s="56"/>
      <c r="AS3" s="53">
        <v>9</v>
      </c>
      <c r="AT3" s="52">
        <v>10</v>
      </c>
      <c r="AU3" s="52">
        <v>11</v>
      </c>
      <c r="AV3" s="116"/>
      <c r="AW3" s="53">
        <v>9</v>
      </c>
      <c r="AX3" s="52">
        <v>10</v>
      </c>
      <c r="AY3" s="52">
        <v>11</v>
      </c>
      <c r="AZ3" s="116"/>
      <c r="BA3" s="53">
        <v>9</v>
      </c>
      <c r="BB3" s="52">
        <v>10</v>
      </c>
      <c r="BC3" s="52">
        <v>11</v>
      </c>
      <c r="BD3" s="124"/>
      <c r="BE3" s="126">
        <v>9</v>
      </c>
      <c r="BF3" s="52">
        <v>10</v>
      </c>
      <c r="BG3" s="52">
        <v>11</v>
      </c>
      <c r="BH3" s="54"/>
      <c r="BI3" s="132"/>
      <c r="BJ3" s="53">
        <v>9</v>
      </c>
      <c r="BK3" s="52">
        <v>10</v>
      </c>
      <c r="BL3" s="52">
        <v>11</v>
      </c>
      <c r="BM3" s="116"/>
      <c r="BN3" s="122"/>
      <c r="BO3" s="52"/>
      <c r="BP3" s="52"/>
      <c r="BQ3" s="52"/>
      <c r="BR3" s="52"/>
    </row>
    <row r="4" spans="1:70" x14ac:dyDescent="0.25">
      <c r="A4" s="29" t="s">
        <v>124</v>
      </c>
      <c r="B4" s="64">
        <v>1</v>
      </c>
      <c r="C4" s="65"/>
      <c r="D4" s="65"/>
      <c r="E4" s="66"/>
      <c r="F4" s="85">
        <f>SUM(B4:E4)</f>
        <v>1</v>
      </c>
      <c r="G4" s="67"/>
      <c r="H4" s="68"/>
      <c r="I4" s="68"/>
      <c r="J4" s="68"/>
      <c r="K4" s="69"/>
      <c r="L4" s="99">
        <f t="shared" ref="L4" si="0">SUM(L3)</f>
        <v>0</v>
      </c>
      <c r="M4" s="70"/>
      <c r="N4" s="71"/>
      <c r="O4" s="72"/>
      <c r="P4" s="97">
        <f>SUM(M4:O4)</f>
        <v>0</v>
      </c>
      <c r="Q4" s="73"/>
      <c r="R4" s="74"/>
      <c r="S4" s="74">
        <v>1</v>
      </c>
      <c r="T4" s="36"/>
      <c r="U4" s="94">
        <f>SUM(Q4:T4)</f>
        <v>1</v>
      </c>
      <c r="V4" s="37"/>
      <c r="W4" s="28"/>
      <c r="X4" s="27"/>
      <c r="Y4" s="38"/>
      <c r="Z4" s="48">
        <v>0</v>
      </c>
      <c r="AA4" s="56">
        <f>F4+L4+P4+U4+Z4</f>
        <v>2</v>
      </c>
      <c r="AB4" s="31"/>
      <c r="AC4" s="24"/>
      <c r="AD4" s="32"/>
      <c r="AE4" s="85">
        <f>AB4+AC4+AD4</f>
        <v>0</v>
      </c>
      <c r="AF4" s="33">
        <v>1</v>
      </c>
      <c r="AG4" s="25"/>
      <c r="AH4" s="43"/>
      <c r="AI4" s="92">
        <f>SUM(AF4:AH4)</f>
        <v>1</v>
      </c>
      <c r="AJ4" s="44"/>
      <c r="AK4" s="45"/>
      <c r="AL4" s="46">
        <v>1</v>
      </c>
      <c r="AM4" s="87">
        <f>SUM(AJ4:AL4)</f>
        <v>1</v>
      </c>
      <c r="AN4" s="34"/>
      <c r="AO4" s="26">
        <v>1</v>
      </c>
      <c r="AP4" s="35">
        <v>1</v>
      </c>
      <c r="AQ4" s="47">
        <f>SUM(AN4:AP4)</f>
        <v>2</v>
      </c>
      <c r="AR4" s="56">
        <f>AQ4+AM4+AI4+AE4</f>
        <v>4</v>
      </c>
      <c r="AS4" s="37"/>
      <c r="AT4" s="28"/>
      <c r="AU4" s="28"/>
      <c r="AV4" s="117">
        <v>0</v>
      </c>
      <c r="AW4" s="118"/>
      <c r="AX4" s="111"/>
      <c r="AY4" s="111"/>
      <c r="AZ4" s="119">
        <v>0</v>
      </c>
      <c r="BA4" s="120"/>
      <c r="BB4" s="112"/>
      <c r="BC4" s="112"/>
      <c r="BD4" s="125">
        <v>0</v>
      </c>
      <c r="BE4" s="129">
        <v>0</v>
      </c>
      <c r="BF4" s="24">
        <v>0</v>
      </c>
      <c r="BG4" s="24">
        <v>0</v>
      </c>
      <c r="BH4" s="130">
        <f>SUM(BE4:BG4)</f>
        <v>0</v>
      </c>
      <c r="BI4" s="133">
        <f>AV4+AZ4+BD4+BH4</f>
        <v>0</v>
      </c>
      <c r="BJ4" s="33"/>
      <c r="BK4" s="25"/>
      <c r="BL4" s="25"/>
      <c r="BM4" s="128">
        <v>0</v>
      </c>
      <c r="BN4" s="83"/>
      <c r="BO4" s="19"/>
      <c r="BP4" s="19"/>
      <c r="BQ4" s="19"/>
      <c r="BR4" s="19"/>
    </row>
    <row r="5" spans="1:70" x14ac:dyDescent="0.25">
      <c r="A5" s="29" t="s">
        <v>94</v>
      </c>
      <c r="B5" s="64">
        <v>4</v>
      </c>
      <c r="C5" s="65">
        <v>2</v>
      </c>
      <c r="D5" s="65">
        <v>2</v>
      </c>
      <c r="E5" s="66"/>
      <c r="F5" s="85">
        <f t="shared" ref="F5:F10" si="1">SUM(B5:E5)</f>
        <v>8</v>
      </c>
      <c r="G5" s="67"/>
      <c r="H5" s="68">
        <v>2</v>
      </c>
      <c r="I5" s="68">
        <v>2</v>
      </c>
      <c r="J5" s="68"/>
      <c r="K5" s="69"/>
      <c r="L5" s="99">
        <f>SUM(G5:K5)</f>
        <v>4</v>
      </c>
      <c r="M5" s="70">
        <v>5</v>
      </c>
      <c r="N5" s="71">
        <v>1</v>
      </c>
      <c r="O5" s="72">
        <v>3</v>
      </c>
      <c r="P5" s="97">
        <f>SUM(M5:O5)</f>
        <v>9</v>
      </c>
      <c r="Q5" s="73"/>
      <c r="R5" s="74"/>
      <c r="S5" s="74"/>
      <c r="T5" s="36">
        <v>1</v>
      </c>
      <c r="U5" s="94">
        <f t="shared" ref="U5:U11" si="2">SUM(Q5:T5)</f>
        <v>1</v>
      </c>
      <c r="V5" s="37">
        <v>1</v>
      </c>
      <c r="W5" s="28">
        <v>2</v>
      </c>
      <c r="X5" s="27"/>
      <c r="Y5" s="38"/>
      <c r="Z5" s="48">
        <f>SUM(V5:Y5)</f>
        <v>3</v>
      </c>
      <c r="AA5" s="56">
        <f t="shared" ref="AA5:AA11" si="3">F5+L5+P5+U5+Z5</f>
        <v>25</v>
      </c>
      <c r="AB5" s="31">
        <v>1</v>
      </c>
      <c r="AC5" s="24"/>
      <c r="AD5" s="32">
        <v>1</v>
      </c>
      <c r="AE5" s="85">
        <f t="shared" ref="AE5:AE11" si="4">AB5+AC5+AD5</f>
        <v>2</v>
      </c>
      <c r="AF5" s="33">
        <v>1</v>
      </c>
      <c r="AG5" s="25"/>
      <c r="AH5" s="43">
        <v>1</v>
      </c>
      <c r="AI5" s="92">
        <f t="shared" ref="AI5:AI11" si="5">SUM(AF5:AH5)</f>
        <v>2</v>
      </c>
      <c r="AJ5" s="44">
        <v>1</v>
      </c>
      <c r="AK5" s="45"/>
      <c r="AL5" s="46"/>
      <c r="AM5" s="87">
        <f>SUM(AJ5:AL5)</f>
        <v>1</v>
      </c>
      <c r="AN5" s="34"/>
      <c r="AO5" s="26"/>
      <c r="AP5" s="35"/>
      <c r="AQ5" s="47">
        <f t="shared" ref="AQ5:AQ11" si="6">SUM(AN5:AP5)</f>
        <v>0</v>
      </c>
      <c r="AR5" s="56">
        <f t="shared" ref="AR5:AR11" si="7">AQ5+AM5+AI5+AE5</f>
        <v>5</v>
      </c>
      <c r="AS5" s="37"/>
      <c r="AT5" s="28">
        <v>1</v>
      </c>
      <c r="AU5" s="28">
        <v>1</v>
      </c>
      <c r="AV5" s="117">
        <v>2</v>
      </c>
      <c r="AW5" s="118"/>
      <c r="AX5" s="111">
        <v>1</v>
      </c>
      <c r="AY5" s="111"/>
      <c r="AZ5" s="119">
        <v>1</v>
      </c>
      <c r="BA5" s="120"/>
      <c r="BB5" s="112"/>
      <c r="BC5" s="112"/>
      <c r="BD5" s="125">
        <v>0</v>
      </c>
      <c r="BE5" s="129"/>
      <c r="BF5" s="24"/>
      <c r="BG5" s="24"/>
      <c r="BH5" s="130">
        <f t="shared" ref="BH5:BH10" si="8">SUM(BE5:BG5)</f>
        <v>0</v>
      </c>
      <c r="BI5" s="133">
        <f t="shared" ref="BI5:BI10" si="9">AV5+AZ5+BD5+BH5</f>
        <v>3</v>
      </c>
      <c r="BJ5" s="33"/>
      <c r="BK5" s="25"/>
      <c r="BL5" s="25"/>
      <c r="BM5" s="128">
        <v>0</v>
      </c>
      <c r="BN5" s="83"/>
      <c r="BO5" s="19"/>
      <c r="BP5" s="19"/>
      <c r="BQ5" s="19"/>
      <c r="BR5" s="19"/>
    </row>
    <row r="6" spans="1:70" x14ac:dyDescent="0.25">
      <c r="A6" s="29" t="s">
        <v>125</v>
      </c>
      <c r="B6" s="64">
        <v>4</v>
      </c>
      <c r="C6" s="65">
        <v>2</v>
      </c>
      <c r="D6" s="65"/>
      <c r="E6" s="66"/>
      <c r="F6" s="85">
        <f t="shared" si="1"/>
        <v>6</v>
      </c>
      <c r="G6" s="67"/>
      <c r="H6" s="68"/>
      <c r="I6" s="68"/>
      <c r="J6" s="68"/>
      <c r="K6" s="69"/>
      <c r="L6" s="99">
        <f t="shared" ref="L6:L11" si="10">SUM(G6:K6)</f>
        <v>0</v>
      </c>
      <c r="M6" s="70">
        <v>2</v>
      </c>
      <c r="N6" s="71">
        <v>1</v>
      </c>
      <c r="O6" s="72"/>
      <c r="P6" s="97">
        <f t="shared" ref="P6:P11" si="11">SUM(M6:O6)</f>
        <v>3</v>
      </c>
      <c r="Q6" s="73"/>
      <c r="R6" s="74">
        <v>1</v>
      </c>
      <c r="S6" s="74"/>
      <c r="T6" s="36"/>
      <c r="U6" s="94">
        <f t="shared" si="2"/>
        <v>1</v>
      </c>
      <c r="V6" s="37"/>
      <c r="W6" s="28"/>
      <c r="X6" s="27"/>
      <c r="Y6" s="38"/>
      <c r="Z6" s="48">
        <f t="shared" ref="Z6:Z11" si="12">SUM(V6:Y6)</f>
        <v>0</v>
      </c>
      <c r="AA6" s="56">
        <f t="shared" si="3"/>
        <v>10</v>
      </c>
      <c r="AB6" s="31">
        <v>2</v>
      </c>
      <c r="AC6" s="24">
        <v>1</v>
      </c>
      <c r="AD6" s="32"/>
      <c r="AE6" s="85">
        <f t="shared" si="4"/>
        <v>3</v>
      </c>
      <c r="AF6" s="33"/>
      <c r="AG6" s="25">
        <v>1</v>
      </c>
      <c r="AH6" s="43"/>
      <c r="AI6" s="92">
        <f t="shared" si="5"/>
        <v>1</v>
      </c>
      <c r="AJ6" s="44"/>
      <c r="AK6" s="45">
        <v>3</v>
      </c>
      <c r="AL6" s="46">
        <v>1</v>
      </c>
      <c r="AM6" s="87">
        <f t="shared" ref="AM6:AM11" si="13">SUM(AJ6:AL6)</f>
        <v>4</v>
      </c>
      <c r="AN6" s="34"/>
      <c r="AO6" s="26"/>
      <c r="AP6" s="35"/>
      <c r="AQ6" s="47">
        <f t="shared" si="6"/>
        <v>0</v>
      </c>
      <c r="AR6" s="56">
        <f t="shared" si="7"/>
        <v>8</v>
      </c>
      <c r="AS6" s="37"/>
      <c r="AT6" s="28">
        <v>2</v>
      </c>
      <c r="AU6" s="28">
        <v>1</v>
      </c>
      <c r="AV6" s="117">
        <v>3</v>
      </c>
      <c r="AW6" s="118"/>
      <c r="AX6" s="111"/>
      <c r="AY6" s="111"/>
      <c r="AZ6" s="119">
        <v>0</v>
      </c>
      <c r="BA6" s="120"/>
      <c r="BB6" s="112"/>
      <c r="BC6" s="112">
        <v>3</v>
      </c>
      <c r="BD6" s="125">
        <v>3</v>
      </c>
      <c r="BE6" s="129">
        <v>1</v>
      </c>
      <c r="BF6" s="24"/>
      <c r="BG6" s="24"/>
      <c r="BH6" s="130">
        <f t="shared" si="8"/>
        <v>1</v>
      </c>
      <c r="BI6" s="133">
        <f t="shared" si="9"/>
        <v>7</v>
      </c>
      <c r="BJ6" s="33">
        <v>1</v>
      </c>
      <c r="BK6" s="25"/>
      <c r="BL6" s="25"/>
      <c r="BM6" s="128">
        <v>1</v>
      </c>
      <c r="BN6" s="83"/>
      <c r="BO6" s="19"/>
      <c r="BP6" s="19"/>
      <c r="BQ6" s="19"/>
      <c r="BR6" s="19"/>
    </row>
    <row r="7" spans="1:70" x14ac:dyDescent="0.25">
      <c r="A7" s="29" t="s">
        <v>126</v>
      </c>
      <c r="B7" s="64"/>
      <c r="C7" s="65">
        <v>2</v>
      </c>
      <c r="D7" s="65"/>
      <c r="E7" s="66"/>
      <c r="F7" s="85">
        <f t="shared" si="1"/>
        <v>2</v>
      </c>
      <c r="G7" s="67"/>
      <c r="H7" s="68"/>
      <c r="I7" s="68"/>
      <c r="J7" s="68"/>
      <c r="K7" s="69"/>
      <c r="L7" s="99">
        <f t="shared" si="10"/>
        <v>0</v>
      </c>
      <c r="M7" s="70"/>
      <c r="N7" s="71"/>
      <c r="O7" s="72"/>
      <c r="P7" s="97">
        <f t="shared" si="11"/>
        <v>0</v>
      </c>
      <c r="Q7" s="73">
        <v>1</v>
      </c>
      <c r="R7" s="74"/>
      <c r="S7" s="74">
        <v>1</v>
      </c>
      <c r="T7" s="36">
        <v>1</v>
      </c>
      <c r="U7" s="94">
        <f t="shared" si="2"/>
        <v>3</v>
      </c>
      <c r="V7" s="37"/>
      <c r="W7" s="28"/>
      <c r="X7" s="27"/>
      <c r="Y7" s="38"/>
      <c r="Z7" s="48">
        <f t="shared" si="12"/>
        <v>0</v>
      </c>
      <c r="AA7" s="56">
        <f t="shared" si="3"/>
        <v>5</v>
      </c>
      <c r="AB7" s="31"/>
      <c r="AC7" s="24"/>
      <c r="AD7" s="32"/>
      <c r="AE7" s="85">
        <f t="shared" si="4"/>
        <v>0</v>
      </c>
      <c r="AF7" s="33"/>
      <c r="AG7" s="25"/>
      <c r="AH7" s="43"/>
      <c r="AI7" s="92">
        <f t="shared" si="5"/>
        <v>0</v>
      </c>
      <c r="AJ7" s="44"/>
      <c r="AK7" s="45"/>
      <c r="AL7" s="46">
        <v>1</v>
      </c>
      <c r="AM7" s="87">
        <f t="shared" si="13"/>
        <v>1</v>
      </c>
      <c r="AN7" s="34">
        <v>2</v>
      </c>
      <c r="AO7" s="26"/>
      <c r="AP7" s="35">
        <v>2</v>
      </c>
      <c r="AQ7" s="47">
        <f t="shared" si="6"/>
        <v>4</v>
      </c>
      <c r="AR7" s="56">
        <f t="shared" si="7"/>
        <v>5</v>
      </c>
      <c r="AS7" s="37"/>
      <c r="AT7" s="28"/>
      <c r="AU7" s="28">
        <v>1</v>
      </c>
      <c r="AV7" s="117">
        <v>1</v>
      </c>
      <c r="AW7" s="118">
        <v>1</v>
      </c>
      <c r="AX7" s="111"/>
      <c r="AY7" s="111"/>
      <c r="AZ7" s="119">
        <v>1</v>
      </c>
      <c r="BA7" s="120"/>
      <c r="BB7" s="112"/>
      <c r="BC7" s="112"/>
      <c r="BD7" s="125">
        <v>0</v>
      </c>
      <c r="BE7" s="129"/>
      <c r="BF7" s="24"/>
      <c r="BG7" s="24">
        <v>1</v>
      </c>
      <c r="BH7" s="130">
        <f t="shared" si="8"/>
        <v>1</v>
      </c>
      <c r="BI7" s="133">
        <f t="shared" si="9"/>
        <v>3</v>
      </c>
      <c r="BJ7" s="33"/>
      <c r="BK7" s="25"/>
      <c r="BL7" s="25"/>
      <c r="BM7" s="128">
        <v>0</v>
      </c>
      <c r="BN7" s="83"/>
      <c r="BO7" s="19"/>
      <c r="BP7" s="19"/>
      <c r="BQ7" s="19"/>
      <c r="BR7" s="19"/>
    </row>
    <row r="8" spans="1:70" x14ac:dyDescent="0.25">
      <c r="A8" s="29" t="s">
        <v>127</v>
      </c>
      <c r="B8" s="64"/>
      <c r="C8" s="65">
        <v>5</v>
      </c>
      <c r="D8" s="65"/>
      <c r="E8" s="66"/>
      <c r="F8" s="85">
        <f t="shared" si="1"/>
        <v>5</v>
      </c>
      <c r="G8" s="67">
        <v>1</v>
      </c>
      <c r="H8" s="68"/>
      <c r="I8" s="68"/>
      <c r="J8" s="68"/>
      <c r="K8" s="69"/>
      <c r="L8" s="99">
        <f t="shared" si="10"/>
        <v>1</v>
      </c>
      <c r="M8" s="70"/>
      <c r="N8" s="71"/>
      <c r="O8" s="72"/>
      <c r="P8" s="97">
        <f t="shared" si="11"/>
        <v>0</v>
      </c>
      <c r="Q8" s="73"/>
      <c r="R8" s="74">
        <v>1</v>
      </c>
      <c r="S8" s="74"/>
      <c r="T8" s="36"/>
      <c r="U8" s="94">
        <f t="shared" si="2"/>
        <v>1</v>
      </c>
      <c r="V8" s="37"/>
      <c r="W8" s="28"/>
      <c r="X8" s="27"/>
      <c r="Y8" s="38"/>
      <c r="Z8" s="48">
        <f t="shared" si="12"/>
        <v>0</v>
      </c>
      <c r="AA8" s="56">
        <f t="shared" si="3"/>
        <v>7</v>
      </c>
      <c r="AB8" s="31"/>
      <c r="AC8" s="24"/>
      <c r="AD8" s="32"/>
      <c r="AE8" s="85">
        <f t="shared" si="4"/>
        <v>0</v>
      </c>
      <c r="AF8" s="33">
        <v>1</v>
      </c>
      <c r="AG8" s="25"/>
      <c r="AH8" s="43"/>
      <c r="AI8" s="92">
        <f t="shared" si="5"/>
        <v>1</v>
      </c>
      <c r="AJ8" s="44">
        <v>2</v>
      </c>
      <c r="AK8" s="45"/>
      <c r="AL8" s="46">
        <v>1</v>
      </c>
      <c r="AM8" s="87">
        <f t="shared" si="13"/>
        <v>3</v>
      </c>
      <c r="AN8" s="34"/>
      <c r="AO8" s="26"/>
      <c r="AP8" s="35"/>
      <c r="AQ8" s="47">
        <f t="shared" si="6"/>
        <v>0</v>
      </c>
      <c r="AR8" s="56">
        <f t="shared" si="7"/>
        <v>4</v>
      </c>
      <c r="AS8" s="37"/>
      <c r="AT8" s="28"/>
      <c r="AU8" s="28"/>
      <c r="AV8" s="117">
        <v>0</v>
      </c>
      <c r="AW8" s="118"/>
      <c r="AX8" s="111"/>
      <c r="AY8" s="111"/>
      <c r="AZ8" s="119">
        <v>0</v>
      </c>
      <c r="BA8" s="120"/>
      <c r="BB8" s="112"/>
      <c r="BC8" s="112"/>
      <c r="BD8" s="125">
        <v>0</v>
      </c>
      <c r="BE8" s="129">
        <v>1</v>
      </c>
      <c r="BF8" s="24"/>
      <c r="BG8" s="24"/>
      <c r="BH8" s="130">
        <f t="shared" si="8"/>
        <v>1</v>
      </c>
      <c r="BI8" s="133">
        <f t="shared" si="9"/>
        <v>1</v>
      </c>
      <c r="BJ8" s="33"/>
      <c r="BK8" s="25"/>
      <c r="BL8" s="25"/>
      <c r="BM8" s="128">
        <v>0</v>
      </c>
      <c r="BN8" s="83"/>
      <c r="BO8" s="19"/>
      <c r="BP8" s="19"/>
      <c r="BQ8" s="19"/>
      <c r="BR8" s="19"/>
    </row>
    <row r="9" spans="1:70" x14ac:dyDescent="0.25">
      <c r="A9" s="29" t="s">
        <v>128</v>
      </c>
      <c r="B9" s="64"/>
      <c r="C9" s="65">
        <v>4</v>
      </c>
      <c r="D9" s="65">
        <v>3</v>
      </c>
      <c r="E9" s="66"/>
      <c r="F9" s="85">
        <f t="shared" si="1"/>
        <v>7</v>
      </c>
      <c r="G9" s="67">
        <v>1</v>
      </c>
      <c r="H9" s="68"/>
      <c r="I9" s="68"/>
      <c r="J9" s="68"/>
      <c r="K9" s="69">
        <v>2</v>
      </c>
      <c r="L9" s="99">
        <f t="shared" si="10"/>
        <v>3</v>
      </c>
      <c r="M9" s="70"/>
      <c r="N9" s="71"/>
      <c r="O9" s="72"/>
      <c r="P9" s="97">
        <f t="shared" si="11"/>
        <v>0</v>
      </c>
      <c r="Q9" s="73"/>
      <c r="R9" s="74"/>
      <c r="S9" s="74"/>
      <c r="T9" s="36"/>
      <c r="U9" s="94">
        <f t="shared" si="2"/>
        <v>0</v>
      </c>
      <c r="V9" s="37"/>
      <c r="W9" s="28"/>
      <c r="X9" s="27"/>
      <c r="Y9" s="38"/>
      <c r="Z9" s="48">
        <f t="shared" si="12"/>
        <v>0</v>
      </c>
      <c r="AA9" s="56">
        <f t="shared" si="3"/>
        <v>10</v>
      </c>
      <c r="AB9" s="31"/>
      <c r="AC9" s="24"/>
      <c r="AD9" s="32"/>
      <c r="AE9" s="85">
        <f t="shared" si="4"/>
        <v>0</v>
      </c>
      <c r="AF9" s="33">
        <v>1</v>
      </c>
      <c r="AG9" s="25"/>
      <c r="AH9" s="43"/>
      <c r="AI9" s="92">
        <f t="shared" si="5"/>
        <v>1</v>
      </c>
      <c r="AJ9" s="44">
        <v>1</v>
      </c>
      <c r="AK9" s="45"/>
      <c r="AL9" s="46"/>
      <c r="AM9" s="87">
        <f t="shared" si="13"/>
        <v>1</v>
      </c>
      <c r="AN9" s="34"/>
      <c r="AO9" s="26"/>
      <c r="AP9" s="35"/>
      <c r="AQ9" s="47">
        <f t="shared" si="6"/>
        <v>0</v>
      </c>
      <c r="AR9" s="56">
        <f t="shared" si="7"/>
        <v>2</v>
      </c>
      <c r="AS9" s="37"/>
      <c r="AT9" s="28">
        <v>1</v>
      </c>
      <c r="AU9" s="28"/>
      <c r="AV9" s="117">
        <v>1</v>
      </c>
      <c r="AW9" s="118"/>
      <c r="AX9" s="111">
        <v>1</v>
      </c>
      <c r="AY9" s="111">
        <v>1</v>
      </c>
      <c r="AZ9" s="119">
        <v>2</v>
      </c>
      <c r="BA9" s="120"/>
      <c r="BB9" s="112"/>
      <c r="BC9" s="112"/>
      <c r="BD9" s="125">
        <v>0</v>
      </c>
      <c r="BE9" s="129"/>
      <c r="BF9" s="24">
        <v>1</v>
      </c>
      <c r="BG9" s="24">
        <v>2</v>
      </c>
      <c r="BH9" s="130">
        <f t="shared" si="8"/>
        <v>3</v>
      </c>
      <c r="BI9" s="133">
        <f t="shared" si="9"/>
        <v>6</v>
      </c>
      <c r="BJ9" s="33"/>
      <c r="BK9" s="25"/>
      <c r="BL9" s="25"/>
      <c r="BM9" s="128">
        <v>0</v>
      </c>
      <c r="BN9" s="83"/>
      <c r="BO9" s="19"/>
      <c r="BP9" s="19"/>
      <c r="BQ9" s="19"/>
      <c r="BR9" s="19"/>
    </row>
    <row r="10" spans="1:70" x14ac:dyDescent="0.25">
      <c r="A10" s="29" t="s">
        <v>129</v>
      </c>
      <c r="B10" s="64"/>
      <c r="C10" s="65"/>
      <c r="D10" s="65"/>
      <c r="E10" s="66"/>
      <c r="F10" s="85">
        <f t="shared" si="1"/>
        <v>0</v>
      </c>
      <c r="G10" s="67"/>
      <c r="H10" s="68">
        <v>1</v>
      </c>
      <c r="I10" s="68"/>
      <c r="J10" s="68"/>
      <c r="K10" s="69">
        <v>2</v>
      </c>
      <c r="L10" s="99">
        <f t="shared" si="10"/>
        <v>3</v>
      </c>
      <c r="M10" s="70"/>
      <c r="N10" s="71"/>
      <c r="O10" s="72"/>
      <c r="P10" s="97">
        <f t="shared" si="11"/>
        <v>0</v>
      </c>
      <c r="Q10" s="73"/>
      <c r="R10" s="74"/>
      <c r="S10" s="74"/>
      <c r="T10" s="36">
        <v>1</v>
      </c>
      <c r="U10" s="94">
        <f t="shared" si="2"/>
        <v>1</v>
      </c>
      <c r="V10" s="37"/>
      <c r="W10" s="28">
        <v>2</v>
      </c>
      <c r="X10" s="27"/>
      <c r="Y10" s="38"/>
      <c r="Z10" s="48">
        <f t="shared" si="12"/>
        <v>2</v>
      </c>
      <c r="AA10" s="56">
        <f t="shared" si="3"/>
        <v>6</v>
      </c>
      <c r="AB10" s="31"/>
      <c r="AC10" s="24"/>
      <c r="AD10" s="32"/>
      <c r="AE10" s="85">
        <f t="shared" si="4"/>
        <v>0</v>
      </c>
      <c r="AF10" s="33">
        <v>1</v>
      </c>
      <c r="AG10" s="25"/>
      <c r="AH10" s="43"/>
      <c r="AI10" s="92">
        <f t="shared" si="5"/>
        <v>1</v>
      </c>
      <c r="AJ10" s="44"/>
      <c r="AK10" s="45"/>
      <c r="AL10" s="46"/>
      <c r="AM10" s="87">
        <f t="shared" si="13"/>
        <v>0</v>
      </c>
      <c r="AN10" s="34"/>
      <c r="AO10" s="26"/>
      <c r="AP10" s="35"/>
      <c r="AQ10" s="47">
        <f t="shared" si="6"/>
        <v>0</v>
      </c>
      <c r="AR10" s="56">
        <f t="shared" si="7"/>
        <v>1</v>
      </c>
      <c r="AS10" s="37"/>
      <c r="AT10" s="28"/>
      <c r="AU10" s="28"/>
      <c r="AV10" s="117">
        <v>0</v>
      </c>
      <c r="AW10" s="118"/>
      <c r="AX10" s="111"/>
      <c r="AY10" s="111">
        <v>1</v>
      </c>
      <c r="AZ10" s="119">
        <v>1</v>
      </c>
      <c r="BA10" s="120"/>
      <c r="BB10" s="112"/>
      <c r="BC10" s="112"/>
      <c r="BD10" s="125">
        <v>0</v>
      </c>
      <c r="BE10" s="129">
        <v>1</v>
      </c>
      <c r="BF10" s="24"/>
      <c r="BG10" s="24">
        <v>1</v>
      </c>
      <c r="BH10" s="130">
        <f t="shared" si="8"/>
        <v>2</v>
      </c>
      <c r="BI10" s="133">
        <f t="shared" si="9"/>
        <v>3</v>
      </c>
      <c r="BJ10" s="33"/>
      <c r="BK10" s="25"/>
      <c r="BL10" s="25"/>
      <c r="BM10" s="128">
        <v>0</v>
      </c>
      <c r="BN10" s="83"/>
      <c r="BO10" s="19"/>
      <c r="BP10" s="19"/>
      <c r="BQ10" s="19"/>
      <c r="BR10" s="19"/>
    </row>
    <row r="11" spans="1:70" ht="15.75" thickBot="1" x14ac:dyDescent="0.3">
      <c r="A11" s="30" t="s">
        <v>141</v>
      </c>
      <c r="B11" s="75">
        <v>53</v>
      </c>
      <c r="C11" s="76">
        <v>48</v>
      </c>
      <c r="D11" s="76">
        <v>34</v>
      </c>
      <c r="E11" s="77">
        <v>0</v>
      </c>
      <c r="F11" s="82">
        <f>SUM(B11:E11)</f>
        <v>135</v>
      </c>
      <c r="G11" s="75">
        <v>15</v>
      </c>
      <c r="H11" s="76">
        <v>14</v>
      </c>
      <c r="I11" s="76">
        <v>8</v>
      </c>
      <c r="J11" s="76">
        <v>11</v>
      </c>
      <c r="K11" s="77">
        <v>14</v>
      </c>
      <c r="L11" s="100">
        <f t="shared" si="10"/>
        <v>62</v>
      </c>
      <c r="M11" s="75">
        <v>12</v>
      </c>
      <c r="N11" s="76">
        <v>15</v>
      </c>
      <c r="O11" s="77">
        <v>10</v>
      </c>
      <c r="P11" s="98">
        <f t="shared" si="11"/>
        <v>37</v>
      </c>
      <c r="Q11" s="75">
        <v>15</v>
      </c>
      <c r="R11" s="76">
        <v>18</v>
      </c>
      <c r="S11" s="76">
        <v>13</v>
      </c>
      <c r="T11" s="41">
        <v>12</v>
      </c>
      <c r="U11" s="95">
        <f t="shared" si="2"/>
        <v>58</v>
      </c>
      <c r="V11" s="39">
        <v>8</v>
      </c>
      <c r="W11" s="40">
        <v>7</v>
      </c>
      <c r="X11" s="49">
        <v>8</v>
      </c>
      <c r="Y11" s="41">
        <v>9</v>
      </c>
      <c r="Z11" s="89">
        <f t="shared" si="12"/>
        <v>32</v>
      </c>
      <c r="AA11" s="82">
        <f t="shared" si="3"/>
        <v>324</v>
      </c>
      <c r="AB11" s="39">
        <v>12</v>
      </c>
      <c r="AC11" s="40">
        <v>15</v>
      </c>
      <c r="AD11" s="41">
        <v>10</v>
      </c>
      <c r="AE11" s="86">
        <f t="shared" si="4"/>
        <v>37</v>
      </c>
      <c r="AF11" s="39">
        <v>23</v>
      </c>
      <c r="AG11" s="40">
        <v>18</v>
      </c>
      <c r="AH11" s="42">
        <v>13</v>
      </c>
      <c r="AI11" s="93">
        <f t="shared" si="5"/>
        <v>54</v>
      </c>
      <c r="AJ11" s="39">
        <v>16</v>
      </c>
      <c r="AK11" s="40">
        <v>15</v>
      </c>
      <c r="AL11" s="41">
        <v>13</v>
      </c>
      <c r="AM11" s="88">
        <f t="shared" si="13"/>
        <v>44</v>
      </c>
      <c r="AN11" s="39">
        <v>10</v>
      </c>
      <c r="AO11" s="40">
        <v>16</v>
      </c>
      <c r="AP11" s="41">
        <v>14</v>
      </c>
      <c r="AQ11" s="84">
        <f t="shared" si="6"/>
        <v>40</v>
      </c>
      <c r="AR11" s="82">
        <f t="shared" si="7"/>
        <v>175</v>
      </c>
      <c r="AS11" s="39"/>
      <c r="AT11" s="40"/>
      <c r="AU11" s="40"/>
      <c r="AV11" s="41"/>
      <c r="AW11" s="39"/>
      <c r="AX11" s="40"/>
      <c r="AY11" s="40"/>
      <c r="AZ11" s="41"/>
      <c r="BA11" s="39"/>
      <c r="BB11" s="40"/>
      <c r="BC11" s="40"/>
      <c r="BD11" s="49"/>
      <c r="BE11" s="127"/>
      <c r="BF11" s="40"/>
      <c r="BG11" s="40"/>
      <c r="BH11" s="41"/>
      <c r="BI11" s="134"/>
      <c r="BJ11" s="39"/>
      <c r="BK11" s="40"/>
      <c r="BL11" s="40"/>
      <c r="BM11" s="41"/>
      <c r="BN11" s="123"/>
      <c r="BO11" s="23"/>
      <c r="BP11" s="23"/>
      <c r="BQ11" s="23"/>
      <c r="BR11" s="23"/>
    </row>
    <row r="12" spans="1:70" ht="9" customHeight="1" thickBot="1" x14ac:dyDescent="0.3"/>
    <row r="13" spans="1:70" x14ac:dyDescent="0.25">
      <c r="A13" s="224" t="s">
        <v>151</v>
      </c>
      <c r="B13" s="225"/>
      <c r="C13" s="221" t="s">
        <v>137</v>
      </c>
      <c r="D13" s="217"/>
      <c r="E13" s="218"/>
      <c r="F13" s="50" t="s">
        <v>142</v>
      </c>
      <c r="G13" s="221" t="s">
        <v>138</v>
      </c>
      <c r="H13" s="217"/>
      <c r="I13" s="218"/>
      <c r="J13" s="50" t="s">
        <v>142</v>
      </c>
      <c r="K13" s="221" t="s">
        <v>139</v>
      </c>
      <c r="L13" s="217"/>
      <c r="M13" s="218"/>
      <c r="N13" s="50" t="s">
        <v>142</v>
      </c>
      <c r="O13" s="221" t="s">
        <v>140</v>
      </c>
      <c r="P13" s="217"/>
      <c r="Q13" s="218"/>
      <c r="R13" s="51" t="s">
        <v>142</v>
      </c>
      <c r="S13" s="50" t="s">
        <v>143</v>
      </c>
    </row>
    <row r="14" spans="1:70" ht="22.5" customHeight="1" x14ac:dyDescent="0.25">
      <c r="A14" s="226"/>
      <c r="B14" s="227"/>
      <c r="C14" s="60">
        <v>9</v>
      </c>
      <c r="D14" s="61">
        <v>10</v>
      </c>
      <c r="E14" s="62">
        <v>11</v>
      </c>
      <c r="F14" s="56"/>
      <c r="G14" s="60">
        <v>9</v>
      </c>
      <c r="H14" s="61">
        <v>10</v>
      </c>
      <c r="I14" s="62">
        <v>11</v>
      </c>
      <c r="J14" s="56"/>
      <c r="K14" s="60">
        <v>9</v>
      </c>
      <c r="L14" s="52">
        <v>10</v>
      </c>
      <c r="M14" s="62">
        <v>11</v>
      </c>
      <c r="N14" s="56"/>
      <c r="O14" s="60">
        <v>9</v>
      </c>
      <c r="P14" s="61">
        <v>10</v>
      </c>
      <c r="Q14" s="62">
        <v>11</v>
      </c>
      <c r="R14" s="58"/>
      <c r="S14" s="56"/>
    </row>
    <row r="15" spans="1:70" x14ac:dyDescent="0.25">
      <c r="A15" s="16" t="s">
        <v>124</v>
      </c>
      <c r="B15" s="79"/>
      <c r="C15" s="64"/>
      <c r="D15" s="65"/>
      <c r="E15" s="66"/>
      <c r="F15" s="85">
        <f>C15+D15+E15</f>
        <v>0</v>
      </c>
      <c r="G15" s="67">
        <v>1</v>
      </c>
      <c r="H15" s="68"/>
      <c r="I15" s="69"/>
      <c r="J15" s="99">
        <f>SUM(G15:I15)</f>
        <v>1</v>
      </c>
      <c r="K15" s="80"/>
      <c r="L15" s="45"/>
      <c r="M15" s="81">
        <v>1</v>
      </c>
      <c r="N15" s="87">
        <f>SUM(K15:M15)</f>
        <v>1</v>
      </c>
      <c r="O15" s="70"/>
      <c r="P15" s="71">
        <v>1</v>
      </c>
      <c r="Q15" s="72">
        <v>1</v>
      </c>
      <c r="R15" s="47">
        <f>SUM(O15:Q15)</f>
        <v>2</v>
      </c>
      <c r="S15" s="56">
        <f>R15+N15+J15+F15</f>
        <v>4</v>
      </c>
    </row>
    <row r="16" spans="1:70" x14ac:dyDescent="0.25">
      <c r="A16" s="16" t="s">
        <v>94</v>
      </c>
      <c r="B16" s="79"/>
      <c r="C16" s="64">
        <v>1</v>
      </c>
      <c r="D16" s="65"/>
      <c r="E16" s="66">
        <v>1</v>
      </c>
      <c r="F16" s="85">
        <f t="shared" ref="F16:F22" si="14">C16+D16+E16</f>
        <v>2</v>
      </c>
      <c r="G16" s="67">
        <v>1</v>
      </c>
      <c r="H16" s="68"/>
      <c r="I16" s="69">
        <v>1</v>
      </c>
      <c r="J16" s="99">
        <f t="shared" ref="J16:J22" si="15">SUM(G16:I16)</f>
        <v>2</v>
      </c>
      <c r="K16" s="80">
        <v>1</v>
      </c>
      <c r="L16" s="45"/>
      <c r="M16" s="81"/>
      <c r="N16" s="87">
        <f>SUM(K16:M16)</f>
        <v>1</v>
      </c>
      <c r="O16" s="70"/>
      <c r="P16" s="71"/>
      <c r="Q16" s="72"/>
      <c r="R16" s="47">
        <f t="shared" ref="R16:R22" si="16">SUM(O16:Q16)</f>
        <v>0</v>
      </c>
      <c r="S16" s="56">
        <f t="shared" ref="S16:S22" si="17">R16+N16+J16+F16</f>
        <v>5</v>
      </c>
    </row>
    <row r="17" spans="1:19" x14ac:dyDescent="0.25">
      <c r="A17" s="16" t="s">
        <v>125</v>
      </c>
      <c r="B17" s="79"/>
      <c r="C17" s="64">
        <v>2</v>
      </c>
      <c r="D17" s="65">
        <v>1</v>
      </c>
      <c r="E17" s="66"/>
      <c r="F17" s="85">
        <f t="shared" si="14"/>
        <v>3</v>
      </c>
      <c r="G17" s="67"/>
      <c r="H17" s="68">
        <v>1</v>
      </c>
      <c r="I17" s="69"/>
      <c r="J17" s="99">
        <f t="shared" si="15"/>
        <v>1</v>
      </c>
      <c r="K17" s="80"/>
      <c r="L17" s="45">
        <v>3</v>
      </c>
      <c r="M17" s="81">
        <v>1</v>
      </c>
      <c r="N17" s="87">
        <f t="shared" ref="N17:N22" si="18">SUM(K17:M17)</f>
        <v>4</v>
      </c>
      <c r="O17" s="70"/>
      <c r="P17" s="71"/>
      <c r="Q17" s="72"/>
      <c r="R17" s="47">
        <f t="shared" si="16"/>
        <v>0</v>
      </c>
      <c r="S17" s="56">
        <f t="shared" si="17"/>
        <v>8</v>
      </c>
    </row>
    <row r="18" spans="1:19" x14ac:dyDescent="0.25">
      <c r="A18" s="16" t="s">
        <v>126</v>
      </c>
      <c r="B18" s="79"/>
      <c r="C18" s="64"/>
      <c r="D18" s="65"/>
      <c r="E18" s="66"/>
      <c r="F18" s="85">
        <f t="shared" si="14"/>
        <v>0</v>
      </c>
      <c r="G18" s="67"/>
      <c r="H18" s="68"/>
      <c r="I18" s="69"/>
      <c r="J18" s="99">
        <f t="shared" si="15"/>
        <v>0</v>
      </c>
      <c r="K18" s="80"/>
      <c r="L18" s="45"/>
      <c r="M18" s="81">
        <v>1</v>
      </c>
      <c r="N18" s="87">
        <f t="shared" si="18"/>
        <v>1</v>
      </c>
      <c r="O18" s="70">
        <v>2</v>
      </c>
      <c r="P18" s="71"/>
      <c r="Q18" s="72">
        <v>2</v>
      </c>
      <c r="R18" s="47">
        <f t="shared" si="16"/>
        <v>4</v>
      </c>
      <c r="S18" s="56">
        <f t="shared" si="17"/>
        <v>5</v>
      </c>
    </row>
    <row r="19" spans="1:19" x14ac:dyDescent="0.25">
      <c r="A19" s="16" t="s">
        <v>127</v>
      </c>
      <c r="B19" s="79"/>
      <c r="C19" s="64"/>
      <c r="D19" s="65"/>
      <c r="E19" s="66"/>
      <c r="F19" s="85">
        <f t="shared" si="14"/>
        <v>0</v>
      </c>
      <c r="G19" s="67">
        <v>1</v>
      </c>
      <c r="H19" s="68"/>
      <c r="I19" s="69"/>
      <c r="J19" s="99">
        <f t="shared" si="15"/>
        <v>1</v>
      </c>
      <c r="K19" s="80">
        <v>2</v>
      </c>
      <c r="L19" s="45"/>
      <c r="M19" s="81">
        <v>1</v>
      </c>
      <c r="N19" s="87">
        <f t="shared" si="18"/>
        <v>3</v>
      </c>
      <c r="O19" s="70"/>
      <c r="P19" s="71"/>
      <c r="Q19" s="72"/>
      <c r="R19" s="47">
        <f t="shared" si="16"/>
        <v>0</v>
      </c>
      <c r="S19" s="56">
        <f t="shared" si="17"/>
        <v>4</v>
      </c>
    </row>
    <row r="20" spans="1:19" x14ac:dyDescent="0.25">
      <c r="A20" s="16" t="s">
        <v>128</v>
      </c>
      <c r="B20" s="79"/>
      <c r="C20" s="64"/>
      <c r="D20" s="65"/>
      <c r="E20" s="66"/>
      <c r="F20" s="85">
        <f t="shared" si="14"/>
        <v>0</v>
      </c>
      <c r="G20" s="67">
        <v>1</v>
      </c>
      <c r="H20" s="68"/>
      <c r="I20" s="69"/>
      <c r="J20" s="99">
        <f t="shared" si="15"/>
        <v>1</v>
      </c>
      <c r="K20" s="80">
        <v>1</v>
      </c>
      <c r="L20" s="45"/>
      <c r="M20" s="81"/>
      <c r="N20" s="87">
        <f t="shared" si="18"/>
        <v>1</v>
      </c>
      <c r="O20" s="70"/>
      <c r="P20" s="71"/>
      <c r="Q20" s="72"/>
      <c r="R20" s="47">
        <f t="shared" si="16"/>
        <v>0</v>
      </c>
      <c r="S20" s="56">
        <f t="shared" si="17"/>
        <v>2</v>
      </c>
    </row>
    <row r="21" spans="1:19" x14ac:dyDescent="0.25">
      <c r="A21" s="16" t="s">
        <v>129</v>
      </c>
      <c r="B21" s="79"/>
      <c r="C21" s="64"/>
      <c r="D21" s="65"/>
      <c r="E21" s="66"/>
      <c r="F21" s="85">
        <f t="shared" si="14"/>
        <v>0</v>
      </c>
      <c r="G21" s="67">
        <v>1</v>
      </c>
      <c r="H21" s="68"/>
      <c r="I21" s="69"/>
      <c r="J21" s="99">
        <f t="shared" si="15"/>
        <v>1</v>
      </c>
      <c r="K21" s="80"/>
      <c r="L21" s="45"/>
      <c r="M21" s="81"/>
      <c r="N21" s="87">
        <f t="shared" si="18"/>
        <v>0</v>
      </c>
      <c r="O21" s="70"/>
      <c r="P21" s="71"/>
      <c r="Q21" s="72"/>
      <c r="R21" s="47">
        <f t="shared" si="16"/>
        <v>0</v>
      </c>
      <c r="S21" s="56">
        <f t="shared" si="17"/>
        <v>1</v>
      </c>
    </row>
    <row r="22" spans="1:19" ht="15.75" thickBot="1" x14ac:dyDescent="0.3">
      <c r="A22" s="16" t="s">
        <v>141</v>
      </c>
      <c r="B22" s="79"/>
      <c r="C22" s="75">
        <v>12</v>
      </c>
      <c r="D22" s="76">
        <v>15</v>
      </c>
      <c r="E22" s="77">
        <v>10</v>
      </c>
      <c r="F22" s="86">
        <f t="shared" si="14"/>
        <v>37</v>
      </c>
      <c r="G22" s="75">
        <v>23</v>
      </c>
      <c r="H22" s="76">
        <v>18</v>
      </c>
      <c r="I22" s="77">
        <v>13</v>
      </c>
      <c r="J22" s="101">
        <f t="shared" si="15"/>
        <v>54</v>
      </c>
      <c r="K22" s="75">
        <v>16</v>
      </c>
      <c r="L22" s="40">
        <v>15</v>
      </c>
      <c r="M22" s="77">
        <v>13</v>
      </c>
      <c r="N22" s="88">
        <f t="shared" si="18"/>
        <v>44</v>
      </c>
      <c r="O22" s="75">
        <v>10</v>
      </c>
      <c r="P22" s="76">
        <v>16</v>
      </c>
      <c r="Q22" s="77">
        <v>14</v>
      </c>
      <c r="R22" s="84">
        <f t="shared" si="16"/>
        <v>40</v>
      </c>
      <c r="S22" s="82">
        <f t="shared" si="17"/>
        <v>175</v>
      </c>
    </row>
    <row r="23" spans="1:19" ht="15.75" thickBot="1" x14ac:dyDescent="0.3"/>
    <row r="24" spans="1:19" x14ac:dyDescent="0.25">
      <c r="A24" s="16" t="s">
        <v>151</v>
      </c>
      <c r="B24" s="102"/>
      <c r="C24" s="65" t="s">
        <v>153</v>
      </c>
      <c r="D24" s="65"/>
      <c r="E24" s="104"/>
      <c r="F24" s="105" t="s">
        <v>154</v>
      </c>
      <c r="G24" s="107" t="s">
        <v>155</v>
      </c>
      <c r="H24" s="68"/>
      <c r="I24" s="68"/>
      <c r="J24" s="108" t="s">
        <v>154</v>
      </c>
      <c r="K24" s="213" t="s">
        <v>156</v>
      </c>
      <c r="L24" s="214"/>
      <c r="M24" s="215"/>
      <c r="N24" s="109" t="s">
        <v>154</v>
      </c>
      <c r="O24" s="71"/>
      <c r="P24" s="110" t="s">
        <v>208</v>
      </c>
      <c r="Q24" s="71"/>
      <c r="R24" s="71" t="s">
        <v>154</v>
      </c>
      <c r="S24" s="61" t="s">
        <v>209</v>
      </c>
    </row>
    <row r="25" spans="1:19" x14ac:dyDescent="0.25">
      <c r="A25" s="16"/>
      <c r="B25" s="102"/>
      <c r="C25" s="65">
        <v>9</v>
      </c>
      <c r="D25" s="65">
        <v>10</v>
      </c>
      <c r="E25" s="104">
        <v>11</v>
      </c>
      <c r="F25" s="85"/>
      <c r="G25" s="107">
        <v>9</v>
      </c>
      <c r="H25" s="68">
        <v>10</v>
      </c>
      <c r="I25" s="68">
        <v>11</v>
      </c>
      <c r="J25" s="108"/>
      <c r="K25" s="106">
        <v>9</v>
      </c>
      <c r="L25" s="45">
        <v>10</v>
      </c>
      <c r="M25" s="106">
        <v>11</v>
      </c>
      <c r="N25" s="109"/>
      <c r="O25" s="71">
        <v>9</v>
      </c>
      <c r="P25" s="110">
        <v>10</v>
      </c>
      <c r="Q25" s="71">
        <v>11</v>
      </c>
      <c r="R25" s="71"/>
      <c r="S25" s="61"/>
    </row>
    <row r="26" spans="1:19" x14ac:dyDescent="0.25">
      <c r="A26" s="16" t="s">
        <v>124</v>
      </c>
      <c r="B26" s="102"/>
      <c r="C26" s="65"/>
      <c r="D26" s="65"/>
      <c r="E26" s="104"/>
      <c r="F26" s="85">
        <f>SUM(C26:E26)</f>
        <v>0</v>
      </c>
      <c r="G26" s="107"/>
      <c r="H26" s="68"/>
      <c r="I26" s="68"/>
      <c r="J26" s="108">
        <f>SUM(G26:I26)</f>
        <v>0</v>
      </c>
      <c r="K26" s="106"/>
      <c r="L26" s="45"/>
      <c r="M26" s="106"/>
      <c r="N26" s="109">
        <f t="shared" ref="N26:N27" si="19">SUM(N25)</f>
        <v>0</v>
      </c>
      <c r="O26" s="71">
        <v>0</v>
      </c>
      <c r="P26" s="110">
        <v>0</v>
      </c>
      <c r="Q26" s="71">
        <v>0</v>
      </c>
      <c r="R26" s="110">
        <f>SUM(O26:Q26)</f>
        <v>0</v>
      </c>
      <c r="S26" s="23">
        <f>F26+J26+N26+R26</f>
        <v>0</v>
      </c>
    </row>
    <row r="27" spans="1:19" x14ac:dyDescent="0.25">
      <c r="A27" s="16" t="s">
        <v>94</v>
      </c>
      <c r="B27" s="102"/>
      <c r="C27" s="65"/>
      <c r="D27" s="65">
        <v>1</v>
      </c>
      <c r="E27" s="104">
        <v>1</v>
      </c>
      <c r="F27" s="85">
        <f t="shared" ref="F27:F32" si="20">SUM(C27:E27)</f>
        <v>2</v>
      </c>
      <c r="G27" s="107"/>
      <c r="H27" s="68">
        <v>1</v>
      </c>
      <c r="I27" s="68"/>
      <c r="J27" s="108">
        <f t="shared" ref="J27:J32" si="21">SUM(G27:I27)</f>
        <v>1</v>
      </c>
      <c r="K27" s="106"/>
      <c r="L27" s="45"/>
      <c r="M27" s="106"/>
      <c r="N27" s="109">
        <f t="shared" si="19"/>
        <v>0</v>
      </c>
      <c r="O27" s="71"/>
      <c r="P27" s="110"/>
      <c r="Q27" s="71"/>
      <c r="R27" s="110">
        <f t="shared" ref="R27:R32" si="22">SUM(O27:Q27)</f>
        <v>0</v>
      </c>
      <c r="S27" s="23">
        <f t="shared" ref="S27:S32" si="23">F27+J27+N27+R27</f>
        <v>3</v>
      </c>
    </row>
    <row r="28" spans="1:19" x14ac:dyDescent="0.25">
      <c r="A28" s="16" t="s">
        <v>125</v>
      </c>
      <c r="B28" s="102"/>
      <c r="C28" s="65"/>
      <c r="D28" s="65">
        <v>2</v>
      </c>
      <c r="E28" s="104">
        <v>1</v>
      </c>
      <c r="F28" s="85">
        <f t="shared" si="20"/>
        <v>3</v>
      </c>
      <c r="G28" s="107"/>
      <c r="H28" s="68"/>
      <c r="I28" s="68"/>
      <c r="J28" s="108">
        <f t="shared" si="21"/>
        <v>0</v>
      </c>
      <c r="K28" s="106"/>
      <c r="L28" s="45"/>
      <c r="M28" s="106">
        <v>3</v>
      </c>
      <c r="N28" s="109">
        <f>SUM(K28:M28)</f>
        <v>3</v>
      </c>
      <c r="O28" s="71">
        <v>1</v>
      </c>
      <c r="P28" s="110"/>
      <c r="Q28" s="71"/>
      <c r="R28" s="110">
        <f t="shared" si="22"/>
        <v>1</v>
      </c>
      <c r="S28" s="23">
        <f t="shared" si="23"/>
        <v>7</v>
      </c>
    </row>
    <row r="29" spans="1:19" x14ac:dyDescent="0.25">
      <c r="A29" s="16" t="s">
        <v>126</v>
      </c>
      <c r="B29" s="102"/>
      <c r="C29" s="65"/>
      <c r="D29" s="65"/>
      <c r="E29" s="104">
        <v>1</v>
      </c>
      <c r="F29" s="85">
        <f t="shared" si="20"/>
        <v>1</v>
      </c>
      <c r="G29" s="107">
        <v>1</v>
      </c>
      <c r="H29" s="68"/>
      <c r="I29" s="68"/>
      <c r="J29" s="108">
        <f t="shared" si="21"/>
        <v>1</v>
      </c>
      <c r="K29" s="106"/>
      <c r="L29" s="45"/>
      <c r="M29" s="106"/>
      <c r="N29" s="109">
        <f t="shared" ref="N29:N32" si="24">SUM(K29:M29)</f>
        <v>0</v>
      </c>
      <c r="O29" s="71"/>
      <c r="P29" s="110"/>
      <c r="Q29" s="71">
        <v>1</v>
      </c>
      <c r="R29" s="110">
        <f t="shared" si="22"/>
        <v>1</v>
      </c>
      <c r="S29" s="23">
        <f t="shared" si="23"/>
        <v>3</v>
      </c>
    </row>
    <row r="30" spans="1:19" x14ac:dyDescent="0.25">
      <c r="A30" s="16" t="s">
        <v>127</v>
      </c>
      <c r="B30" s="102"/>
      <c r="C30" s="65"/>
      <c r="D30" s="65"/>
      <c r="E30" s="104"/>
      <c r="F30" s="85">
        <f t="shared" si="20"/>
        <v>0</v>
      </c>
      <c r="G30" s="107"/>
      <c r="H30" s="68"/>
      <c r="I30" s="68"/>
      <c r="J30" s="108">
        <f t="shared" si="21"/>
        <v>0</v>
      </c>
      <c r="K30" s="106"/>
      <c r="L30" s="45"/>
      <c r="M30" s="106"/>
      <c r="N30" s="109">
        <f t="shared" si="24"/>
        <v>0</v>
      </c>
      <c r="O30" s="71">
        <v>1</v>
      </c>
      <c r="P30" s="110"/>
      <c r="Q30" s="71"/>
      <c r="R30" s="110">
        <f t="shared" si="22"/>
        <v>1</v>
      </c>
      <c r="S30" s="23">
        <f t="shared" si="23"/>
        <v>1</v>
      </c>
    </row>
    <row r="31" spans="1:19" x14ac:dyDescent="0.25">
      <c r="A31" s="16" t="s">
        <v>128</v>
      </c>
      <c r="B31" s="102"/>
      <c r="C31" s="65"/>
      <c r="D31" s="65">
        <v>1</v>
      </c>
      <c r="E31" s="104"/>
      <c r="F31" s="85">
        <f t="shared" si="20"/>
        <v>1</v>
      </c>
      <c r="G31" s="107"/>
      <c r="H31" s="68">
        <v>1</v>
      </c>
      <c r="I31" s="68">
        <v>1</v>
      </c>
      <c r="J31" s="108">
        <f t="shared" si="21"/>
        <v>2</v>
      </c>
      <c r="K31" s="106"/>
      <c r="L31" s="45"/>
      <c r="M31" s="106"/>
      <c r="N31" s="109">
        <f t="shared" si="24"/>
        <v>0</v>
      </c>
      <c r="O31" s="71"/>
      <c r="P31" s="110">
        <v>1</v>
      </c>
      <c r="Q31" s="71">
        <v>2</v>
      </c>
      <c r="R31" s="110">
        <f t="shared" si="22"/>
        <v>3</v>
      </c>
      <c r="S31" s="23">
        <f t="shared" si="23"/>
        <v>6</v>
      </c>
    </row>
    <row r="32" spans="1:19" x14ac:dyDescent="0.25">
      <c r="A32" s="16" t="s">
        <v>129</v>
      </c>
      <c r="B32" s="102"/>
      <c r="C32" s="65"/>
      <c r="D32" s="65"/>
      <c r="E32" s="104"/>
      <c r="F32" s="85">
        <f t="shared" si="20"/>
        <v>0</v>
      </c>
      <c r="G32" s="107"/>
      <c r="H32" s="68"/>
      <c r="I32" s="68">
        <v>1</v>
      </c>
      <c r="J32" s="108">
        <f t="shared" si="21"/>
        <v>1</v>
      </c>
      <c r="K32" s="106"/>
      <c r="L32" s="45"/>
      <c r="M32" s="106"/>
      <c r="N32" s="109">
        <f t="shared" si="24"/>
        <v>0</v>
      </c>
      <c r="O32" s="71"/>
      <c r="P32" s="110"/>
      <c r="Q32" s="71">
        <v>1</v>
      </c>
      <c r="R32" s="110">
        <f t="shared" si="22"/>
        <v>1</v>
      </c>
      <c r="S32" s="23">
        <f t="shared" si="23"/>
        <v>2</v>
      </c>
    </row>
    <row r="33" spans="1:27" ht="15.75" thickBot="1" x14ac:dyDescent="0.3">
      <c r="A33" s="16" t="s">
        <v>141</v>
      </c>
      <c r="B33" s="102"/>
      <c r="C33" s="65"/>
      <c r="D33" s="65"/>
      <c r="E33" s="104"/>
      <c r="F33" s="86"/>
      <c r="G33" s="107"/>
      <c r="H33" s="68"/>
      <c r="I33" s="68"/>
      <c r="J33" s="108"/>
      <c r="K33" s="106"/>
      <c r="L33" s="45"/>
      <c r="M33" s="106"/>
      <c r="N33" s="109"/>
      <c r="O33" s="71"/>
      <c r="P33" s="110"/>
      <c r="Q33" s="71"/>
      <c r="R33" s="71"/>
      <c r="S33" s="61"/>
    </row>
    <row r="35" spans="1:27" x14ac:dyDescent="0.25">
      <c r="A35" s="16" t="s">
        <v>151</v>
      </c>
      <c r="B35" s="102"/>
      <c r="C35" s="148" t="s">
        <v>238</v>
      </c>
      <c r="D35" s="148"/>
      <c r="E35" s="148"/>
      <c r="F35" s="111"/>
      <c r="G35" s="65" t="s">
        <v>158</v>
      </c>
      <c r="H35" s="65"/>
      <c r="I35" s="65"/>
      <c r="J35" s="103" t="s">
        <v>154</v>
      </c>
      <c r="K35" s="68" t="s">
        <v>159</v>
      </c>
      <c r="L35" s="68"/>
      <c r="M35" s="68"/>
      <c r="N35" s="68" t="s">
        <v>154</v>
      </c>
      <c r="O35" s="106" t="s">
        <v>160</v>
      </c>
      <c r="P35" s="45"/>
      <c r="Q35" s="106"/>
      <c r="R35" s="106" t="s">
        <v>154</v>
      </c>
      <c r="S35" s="71" t="s">
        <v>260</v>
      </c>
      <c r="T35" s="71"/>
      <c r="U35" s="26"/>
      <c r="V35" s="26" t="s">
        <v>154</v>
      </c>
      <c r="W35" s="156" t="s">
        <v>261</v>
      </c>
      <c r="X35" s="156"/>
      <c r="Y35" s="156"/>
      <c r="Z35" s="156" t="s">
        <v>154</v>
      </c>
      <c r="AA35" s="52" t="s">
        <v>262</v>
      </c>
    </row>
    <row r="36" spans="1:27" x14ac:dyDescent="0.25">
      <c r="A36" s="16"/>
      <c r="B36" s="102"/>
      <c r="C36" s="148">
        <v>9</v>
      </c>
      <c r="D36" s="148">
        <v>10</v>
      </c>
      <c r="E36" s="148">
        <v>11</v>
      </c>
      <c r="F36" s="149" t="s">
        <v>154</v>
      </c>
      <c r="G36" s="65">
        <v>9</v>
      </c>
      <c r="H36" s="65">
        <v>10</v>
      </c>
      <c r="I36" s="65">
        <v>11</v>
      </c>
      <c r="J36" s="103"/>
      <c r="K36" s="68">
        <v>9</v>
      </c>
      <c r="L36" s="68">
        <v>10</v>
      </c>
      <c r="M36" s="68">
        <v>11</v>
      </c>
      <c r="N36" s="68"/>
      <c r="O36" s="106">
        <v>9</v>
      </c>
      <c r="P36" s="45">
        <v>10</v>
      </c>
      <c r="Q36" s="106">
        <v>11</v>
      </c>
      <c r="R36" s="106"/>
      <c r="S36" s="71">
        <v>9</v>
      </c>
      <c r="T36" s="71">
        <v>10</v>
      </c>
      <c r="U36" s="26">
        <v>11</v>
      </c>
      <c r="V36" s="26"/>
      <c r="W36" s="156">
        <v>9</v>
      </c>
      <c r="X36" s="156">
        <v>10</v>
      </c>
      <c r="Y36" s="156">
        <v>11</v>
      </c>
      <c r="Z36" s="158"/>
      <c r="AA36" s="52"/>
    </row>
    <row r="37" spans="1:27" x14ac:dyDescent="0.25">
      <c r="A37" s="16" t="s">
        <v>124</v>
      </c>
      <c r="B37" s="102"/>
      <c r="C37" s="148"/>
      <c r="D37" s="148"/>
      <c r="E37" s="148">
        <v>2</v>
      </c>
      <c r="F37" s="149">
        <f>SUM(C37:E37)</f>
        <v>2</v>
      </c>
      <c r="G37" s="65"/>
      <c r="H37" s="65"/>
      <c r="I37" s="65"/>
      <c r="J37" s="103">
        <f>SUM(J36)</f>
        <v>0</v>
      </c>
      <c r="K37" s="68">
        <v>1</v>
      </c>
      <c r="L37" s="68"/>
      <c r="M37" s="68"/>
      <c r="N37" s="108">
        <f t="shared" ref="N37:N43" si="25">SUM(K37:M37)</f>
        <v>1</v>
      </c>
      <c r="O37" s="106"/>
      <c r="P37" s="45">
        <v>1</v>
      </c>
      <c r="Q37" s="106"/>
      <c r="R37" s="109">
        <f t="shared" ref="R37:R43" si="26">SUM(O37:Q37)</f>
        <v>1</v>
      </c>
      <c r="S37" s="71">
        <v>2</v>
      </c>
      <c r="T37" s="157">
        <v>1</v>
      </c>
      <c r="U37" s="26">
        <v>2</v>
      </c>
      <c r="V37" s="110">
        <f>SUM(S37:U37)</f>
        <v>5</v>
      </c>
      <c r="W37" s="156"/>
      <c r="X37" s="156"/>
      <c r="Y37" s="156"/>
      <c r="Z37" s="158">
        <f t="shared" ref="Z37:Z43" si="27">SUM(W37:Y37)</f>
        <v>0</v>
      </c>
      <c r="AA37" s="23">
        <f>Z37+V37+R37+N37+J37+F37</f>
        <v>9</v>
      </c>
    </row>
    <row r="38" spans="1:27" x14ac:dyDescent="0.25">
      <c r="A38" s="16" t="s">
        <v>94</v>
      </c>
      <c r="B38" s="102"/>
      <c r="C38" s="148"/>
      <c r="D38" s="148"/>
      <c r="E38" s="148"/>
      <c r="F38" s="149">
        <f t="shared" ref="F38:F43" si="28">SUM(C38:E38)</f>
        <v>0</v>
      </c>
      <c r="G38" s="65"/>
      <c r="H38" s="65"/>
      <c r="I38" s="65"/>
      <c r="J38" s="103">
        <f>SUM(J37)</f>
        <v>0</v>
      </c>
      <c r="K38" s="68"/>
      <c r="L38" s="68">
        <v>1</v>
      </c>
      <c r="M38" s="68"/>
      <c r="N38" s="108">
        <f t="shared" si="25"/>
        <v>1</v>
      </c>
      <c r="O38" s="106"/>
      <c r="P38" s="45"/>
      <c r="Q38" s="106"/>
      <c r="R38" s="109">
        <f t="shared" si="26"/>
        <v>0</v>
      </c>
      <c r="S38" s="71">
        <v>1</v>
      </c>
      <c r="T38" s="157">
        <v>1</v>
      </c>
      <c r="U38" s="26"/>
      <c r="V38" s="110">
        <f t="shared" ref="V38:V43" si="29">SUM(S38:U38)</f>
        <v>2</v>
      </c>
      <c r="W38" s="156">
        <v>1</v>
      </c>
      <c r="X38" s="156"/>
      <c r="Y38" s="156">
        <v>1</v>
      </c>
      <c r="Z38" s="158">
        <f t="shared" si="27"/>
        <v>2</v>
      </c>
      <c r="AA38" s="23">
        <f t="shared" ref="AA38:AA43" si="30">Z38+V38+R38+N38+J38+F38</f>
        <v>5</v>
      </c>
    </row>
    <row r="39" spans="1:27" x14ac:dyDescent="0.25">
      <c r="A39" s="16" t="s">
        <v>125</v>
      </c>
      <c r="B39" s="102"/>
      <c r="C39" s="148"/>
      <c r="D39" s="148"/>
      <c r="E39" s="148">
        <v>1</v>
      </c>
      <c r="F39" s="149">
        <f t="shared" si="28"/>
        <v>1</v>
      </c>
      <c r="G39" s="65"/>
      <c r="H39" s="65"/>
      <c r="I39" s="65">
        <v>1</v>
      </c>
      <c r="J39" s="103">
        <f>SUM(G39:I39)</f>
        <v>1</v>
      </c>
      <c r="K39" s="68"/>
      <c r="L39" s="68"/>
      <c r="M39" s="68">
        <v>1</v>
      </c>
      <c r="N39" s="108">
        <f t="shared" si="25"/>
        <v>1</v>
      </c>
      <c r="O39" s="106"/>
      <c r="P39" s="45"/>
      <c r="Q39" s="106"/>
      <c r="R39" s="109">
        <f t="shared" si="26"/>
        <v>0</v>
      </c>
      <c r="S39" s="71">
        <v>1</v>
      </c>
      <c r="T39" s="157"/>
      <c r="U39" s="26">
        <v>1</v>
      </c>
      <c r="V39" s="110">
        <f t="shared" si="29"/>
        <v>2</v>
      </c>
      <c r="W39" s="156">
        <v>1</v>
      </c>
      <c r="X39" s="156"/>
      <c r="Y39" s="156"/>
      <c r="Z39" s="158">
        <f t="shared" si="27"/>
        <v>1</v>
      </c>
      <c r="AA39" s="23">
        <f t="shared" si="30"/>
        <v>6</v>
      </c>
    </row>
    <row r="40" spans="1:27" x14ac:dyDescent="0.25">
      <c r="A40" s="16" t="s">
        <v>126</v>
      </c>
      <c r="B40" s="102"/>
      <c r="C40" s="148">
        <v>1</v>
      </c>
      <c r="D40" s="148"/>
      <c r="E40" s="148"/>
      <c r="F40" s="149">
        <f t="shared" si="28"/>
        <v>1</v>
      </c>
      <c r="G40" s="65"/>
      <c r="H40" s="65"/>
      <c r="I40" s="65"/>
      <c r="J40" s="103">
        <f>SUM(G40:I40)</f>
        <v>0</v>
      </c>
      <c r="K40" s="68"/>
      <c r="L40" s="68"/>
      <c r="M40" s="68"/>
      <c r="N40" s="108">
        <f t="shared" si="25"/>
        <v>0</v>
      </c>
      <c r="O40" s="106"/>
      <c r="P40" s="45"/>
      <c r="Q40" s="106"/>
      <c r="R40" s="109">
        <f t="shared" si="26"/>
        <v>0</v>
      </c>
      <c r="S40" s="71">
        <v>4</v>
      </c>
      <c r="T40" s="157">
        <v>2</v>
      </c>
      <c r="U40" s="26">
        <v>4</v>
      </c>
      <c r="V40" s="110">
        <f t="shared" si="29"/>
        <v>10</v>
      </c>
      <c r="W40" s="156">
        <v>3</v>
      </c>
      <c r="X40" s="156"/>
      <c r="Y40" s="156">
        <v>3</v>
      </c>
      <c r="Z40" s="158">
        <f t="shared" si="27"/>
        <v>6</v>
      </c>
      <c r="AA40" s="23">
        <f t="shared" si="30"/>
        <v>17</v>
      </c>
    </row>
    <row r="41" spans="1:27" x14ac:dyDescent="0.25">
      <c r="A41" s="16" t="s">
        <v>127</v>
      </c>
      <c r="B41" s="102"/>
      <c r="C41" s="148"/>
      <c r="D41" s="148"/>
      <c r="E41" s="148"/>
      <c r="F41" s="149">
        <f t="shared" si="28"/>
        <v>0</v>
      </c>
      <c r="G41" s="65"/>
      <c r="H41" s="65"/>
      <c r="I41" s="65"/>
      <c r="J41" s="103">
        <f>SUM(G41:I41)</f>
        <v>0</v>
      </c>
      <c r="K41" s="68">
        <v>4</v>
      </c>
      <c r="L41" s="68">
        <v>1</v>
      </c>
      <c r="M41" s="68"/>
      <c r="N41" s="108">
        <f t="shared" si="25"/>
        <v>5</v>
      </c>
      <c r="O41" s="106"/>
      <c r="P41" s="45"/>
      <c r="Q41" s="106"/>
      <c r="R41" s="109">
        <f t="shared" si="26"/>
        <v>0</v>
      </c>
      <c r="S41" s="71">
        <v>1</v>
      </c>
      <c r="T41" s="157"/>
      <c r="U41" s="26"/>
      <c r="V41" s="110">
        <f t="shared" si="29"/>
        <v>1</v>
      </c>
      <c r="W41" s="156">
        <v>1</v>
      </c>
      <c r="X41" s="156"/>
      <c r="Y41" s="156">
        <v>1</v>
      </c>
      <c r="Z41" s="158">
        <f t="shared" si="27"/>
        <v>2</v>
      </c>
      <c r="AA41" s="23">
        <f t="shared" si="30"/>
        <v>8</v>
      </c>
    </row>
    <row r="42" spans="1:27" x14ac:dyDescent="0.25">
      <c r="A42" s="16" t="s">
        <v>128</v>
      </c>
      <c r="B42" s="102"/>
      <c r="C42" s="148"/>
      <c r="D42" s="148"/>
      <c r="E42" s="148"/>
      <c r="F42" s="149">
        <f t="shared" si="28"/>
        <v>0</v>
      </c>
      <c r="G42" s="65"/>
      <c r="H42" s="65"/>
      <c r="I42" s="65"/>
      <c r="J42" s="103">
        <f>SUM(G42:I42)</f>
        <v>0</v>
      </c>
      <c r="K42" s="68"/>
      <c r="L42" s="68"/>
      <c r="M42" s="68"/>
      <c r="N42" s="108">
        <f t="shared" si="25"/>
        <v>0</v>
      </c>
      <c r="O42" s="106"/>
      <c r="P42" s="45"/>
      <c r="Q42" s="106">
        <v>2</v>
      </c>
      <c r="R42" s="109">
        <f t="shared" si="26"/>
        <v>2</v>
      </c>
      <c r="S42" s="71"/>
      <c r="T42" s="157"/>
      <c r="U42" s="26"/>
      <c r="V42" s="110">
        <f t="shared" si="29"/>
        <v>0</v>
      </c>
      <c r="W42" s="156"/>
      <c r="X42" s="156"/>
      <c r="Y42" s="156"/>
      <c r="Z42" s="158">
        <f t="shared" si="27"/>
        <v>0</v>
      </c>
      <c r="AA42" s="23">
        <f t="shared" si="30"/>
        <v>2</v>
      </c>
    </row>
    <row r="43" spans="1:27" x14ac:dyDescent="0.25">
      <c r="A43" s="16" t="s">
        <v>129</v>
      </c>
      <c r="B43" s="102"/>
      <c r="C43" s="148">
        <v>1</v>
      </c>
      <c r="D43" s="148"/>
      <c r="E43" s="148"/>
      <c r="F43" s="149">
        <f t="shared" si="28"/>
        <v>1</v>
      </c>
      <c r="G43" s="65"/>
      <c r="H43" s="65"/>
      <c r="I43" s="65"/>
      <c r="J43" s="103">
        <f>SUM(G43:I43)</f>
        <v>0</v>
      </c>
      <c r="K43" s="68"/>
      <c r="L43" s="68"/>
      <c r="M43" s="68"/>
      <c r="N43" s="108">
        <f t="shared" si="25"/>
        <v>0</v>
      </c>
      <c r="O43" s="106"/>
      <c r="P43" s="45"/>
      <c r="Q43" s="106"/>
      <c r="R43" s="109">
        <f t="shared" si="26"/>
        <v>0</v>
      </c>
      <c r="S43" s="71">
        <v>1</v>
      </c>
      <c r="T43" s="157"/>
      <c r="U43" s="26">
        <v>1</v>
      </c>
      <c r="V43" s="110">
        <f t="shared" si="29"/>
        <v>2</v>
      </c>
      <c r="W43" s="156">
        <v>3</v>
      </c>
      <c r="X43" s="156"/>
      <c r="Y43" s="156">
        <v>1</v>
      </c>
      <c r="Z43" s="158">
        <f t="shared" si="27"/>
        <v>4</v>
      </c>
      <c r="AA43" s="23">
        <f t="shared" si="30"/>
        <v>7</v>
      </c>
    </row>
    <row r="44" spans="1:27" x14ac:dyDescent="0.25">
      <c r="A44" s="16" t="s">
        <v>141</v>
      </c>
      <c r="B44" s="102"/>
      <c r="C44" s="148"/>
      <c r="D44" s="148"/>
      <c r="E44" s="148"/>
      <c r="F44" s="111"/>
      <c r="G44" s="65"/>
      <c r="H44" s="65"/>
      <c r="I44" s="65"/>
      <c r="J44" s="103"/>
      <c r="K44" s="68"/>
      <c r="L44" s="68"/>
      <c r="M44" s="68"/>
      <c r="N44" s="68"/>
      <c r="O44" s="106"/>
      <c r="P44" s="45"/>
      <c r="Q44" s="106"/>
      <c r="R44" s="106"/>
      <c r="S44" s="71"/>
      <c r="T44" s="71"/>
      <c r="U44" s="26"/>
      <c r="V44" s="26"/>
      <c r="W44" s="156"/>
      <c r="X44" s="156"/>
      <c r="Y44" s="156"/>
      <c r="Z44" s="156"/>
      <c r="AA44" s="52"/>
    </row>
    <row r="46" spans="1:27" x14ac:dyDescent="0.25">
      <c r="A46" s="16" t="s">
        <v>151</v>
      </c>
      <c r="B46" s="102"/>
      <c r="C46" s="71" t="s">
        <v>161</v>
      </c>
      <c r="D46" s="71"/>
      <c r="E46" s="71"/>
      <c r="F46" s="26" t="s">
        <v>154</v>
      </c>
    </row>
    <row r="47" spans="1:27" x14ac:dyDescent="0.25">
      <c r="A47" s="16"/>
      <c r="B47" s="102"/>
      <c r="C47" s="71">
        <v>9</v>
      </c>
      <c r="D47" s="71">
        <v>10</v>
      </c>
      <c r="E47" s="71">
        <v>11</v>
      </c>
      <c r="F47" s="26"/>
    </row>
    <row r="48" spans="1:27" x14ac:dyDescent="0.25">
      <c r="A48" s="16" t="s">
        <v>124</v>
      </c>
      <c r="B48" s="102"/>
      <c r="C48" s="71"/>
      <c r="D48" s="71"/>
      <c r="E48" s="71"/>
      <c r="F48" s="110">
        <f t="shared" ref="F48" si="31">SUM(F47)</f>
        <v>0</v>
      </c>
    </row>
    <row r="49" spans="1:6" x14ac:dyDescent="0.25">
      <c r="A49" s="16" t="s">
        <v>94</v>
      </c>
      <c r="B49" s="102"/>
      <c r="C49" s="71">
        <v>1</v>
      </c>
      <c r="D49" s="71">
        <v>2</v>
      </c>
      <c r="E49" s="71"/>
      <c r="F49" s="110">
        <f>SUM(C49:E49)</f>
        <v>3</v>
      </c>
    </row>
    <row r="50" spans="1:6" x14ac:dyDescent="0.25">
      <c r="A50" s="16" t="s">
        <v>125</v>
      </c>
      <c r="B50" s="102"/>
      <c r="C50" s="71">
        <v>2</v>
      </c>
      <c r="D50" s="71"/>
      <c r="E50" s="71">
        <v>2</v>
      </c>
      <c r="F50" s="110">
        <f t="shared" ref="F50:F55" si="32">SUM(C50:E50)</f>
        <v>4</v>
      </c>
    </row>
    <row r="51" spans="1:6" x14ac:dyDescent="0.25">
      <c r="A51" s="16" t="s">
        <v>126</v>
      </c>
      <c r="B51" s="102"/>
      <c r="C51" s="71"/>
      <c r="D51" s="71">
        <v>1</v>
      </c>
      <c r="E51" s="71">
        <v>2</v>
      </c>
      <c r="F51" s="110">
        <f t="shared" si="32"/>
        <v>3</v>
      </c>
    </row>
    <row r="52" spans="1:6" x14ac:dyDescent="0.25">
      <c r="A52" s="16" t="s">
        <v>127</v>
      </c>
      <c r="B52" s="102"/>
      <c r="C52" s="71">
        <v>1</v>
      </c>
      <c r="D52" s="71"/>
      <c r="E52" s="71"/>
      <c r="F52" s="110">
        <f t="shared" si="32"/>
        <v>1</v>
      </c>
    </row>
    <row r="53" spans="1:6" x14ac:dyDescent="0.25">
      <c r="A53" s="16" t="s">
        <v>128</v>
      </c>
      <c r="B53" s="102"/>
      <c r="C53" s="71">
        <v>1</v>
      </c>
      <c r="D53" s="71">
        <v>2</v>
      </c>
      <c r="E53" s="71"/>
      <c r="F53" s="110">
        <f t="shared" si="32"/>
        <v>3</v>
      </c>
    </row>
    <row r="54" spans="1:6" x14ac:dyDescent="0.25">
      <c r="A54" s="16" t="s">
        <v>129</v>
      </c>
      <c r="B54" s="102"/>
      <c r="C54" s="71"/>
      <c r="D54" s="71">
        <v>1</v>
      </c>
      <c r="E54" s="71">
        <v>1</v>
      </c>
      <c r="F54" s="110">
        <f t="shared" si="32"/>
        <v>2</v>
      </c>
    </row>
    <row r="55" spans="1:6" x14ac:dyDescent="0.25">
      <c r="A55" s="16" t="s">
        <v>141</v>
      </c>
      <c r="B55" s="102"/>
      <c r="C55" s="71"/>
      <c r="D55" s="71"/>
      <c r="E55" s="71"/>
      <c r="F55" s="110">
        <f t="shared" si="32"/>
        <v>0</v>
      </c>
    </row>
  </sheetData>
  <mergeCells count="16">
    <mergeCell ref="A2:A3"/>
    <mergeCell ref="C13:E13"/>
    <mergeCell ref="G13:I13"/>
    <mergeCell ref="K13:M13"/>
    <mergeCell ref="O13:Q13"/>
    <mergeCell ref="A13:B14"/>
    <mergeCell ref="K24:M24"/>
    <mergeCell ref="AF2:AH2"/>
    <mergeCell ref="AJ2:AL2"/>
    <mergeCell ref="AN2:AP2"/>
    <mergeCell ref="B2:E2"/>
    <mergeCell ref="G2:K2"/>
    <mergeCell ref="M2:O2"/>
    <mergeCell ref="Q2:T2"/>
    <mergeCell ref="V2:Y2"/>
    <mergeCell ref="AB2:AD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D71" sqref="D71"/>
    </sheetView>
  </sheetViews>
  <sheetFormatPr defaultRowHeight="15" x14ac:dyDescent="0.25"/>
  <cols>
    <col min="1" max="1" width="11.140625" customWidth="1"/>
    <col min="2" max="2" width="15.140625" customWidth="1"/>
  </cols>
  <sheetData>
    <row r="1" spans="1:9" s="168" customFormat="1" x14ac:dyDescent="0.25">
      <c r="A1" s="17" t="s">
        <v>272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69" t="s">
        <v>237</v>
      </c>
      <c r="B2" s="170" t="s">
        <v>124</v>
      </c>
      <c r="C2" s="170" t="s">
        <v>145</v>
      </c>
      <c r="D2" s="170" t="s">
        <v>125</v>
      </c>
      <c r="E2" s="170" t="s">
        <v>126</v>
      </c>
      <c r="F2" s="170" t="s">
        <v>127</v>
      </c>
      <c r="G2" s="170" t="s">
        <v>128</v>
      </c>
      <c r="H2" s="170" t="s">
        <v>129</v>
      </c>
      <c r="I2" s="23" t="s">
        <v>273</v>
      </c>
    </row>
    <row r="3" spans="1:9" x14ac:dyDescent="0.25">
      <c r="A3" s="170" t="s">
        <v>131</v>
      </c>
      <c r="B3" s="170">
        <v>1</v>
      </c>
      <c r="C3" s="170">
        <v>8</v>
      </c>
      <c r="D3" s="170">
        <v>6</v>
      </c>
      <c r="E3" s="170">
        <v>2</v>
      </c>
      <c r="F3" s="170">
        <v>5</v>
      </c>
      <c r="G3" s="170">
        <v>7</v>
      </c>
      <c r="H3" s="170">
        <v>0</v>
      </c>
      <c r="I3" s="23">
        <f>SUM(B3:H3)</f>
        <v>29</v>
      </c>
    </row>
    <row r="4" spans="1:9" x14ac:dyDescent="0.25">
      <c r="A4" s="170"/>
      <c r="B4" s="170" t="s">
        <v>124</v>
      </c>
      <c r="C4" s="170" t="s">
        <v>145</v>
      </c>
      <c r="D4" s="170" t="s">
        <v>125</v>
      </c>
      <c r="E4" s="170" t="s">
        <v>126</v>
      </c>
      <c r="F4" s="170" t="s">
        <v>127</v>
      </c>
      <c r="G4" s="170" t="s">
        <v>128</v>
      </c>
      <c r="H4" s="170" t="s">
        <v>129</v>
      </c>
      <c r="I4" s="23"/>
    </row>
    <row r="5" spans="1:9" x14ac:dyDescent="0.25">
      <c r="A5" s="170" t="s">
        <v>132</v>
      </c>
      <c r="B5" s="170">
        <v>0</v>
      </c>
      <c r="C5" s="170">
        <v>4</v>
      </c>
      <c r="D5" s="170">
        <v>0</v>
      </c>
      <c r="E5" s="170">
        <v>0</v>
      </c>
      <c r="F5" s="170">
        <v>1</v>
      </c>
      <c r="G5" s="170">
        <v>3</v>
      </c>
      <c r="H5" s="170">
        <v>3</v>
      </c>
      <c r="I5" s="23">
        <f t="shared" ref="I5:I13" si="0">SUM(B5:H5)</f>
        <v>11</v>
      </c>
    </row>
    <row r="6" spans="1:9" x14ac:dyDescent="0.25">
      <c r="A6" s="170"/>
      <c r="B6" s="170" t="s">
        <v>124</v>
      </c>
      <c r="C6" s="170" t="s">
        <v>145</v>
      </c>
      <c r="D6" s="170" t="s">
        <v>125</v>
      </c>
      <c r="E6" s="170" t="s">
        <v>126</v>
      </c>
      <c r="F6" s="170" t="s">
        <v>127</v>
      </c>
      <c r="G6" s="170" t="s">
        <v>128</v>
      </c>
      <c r="H6" s="170" t="s">
        <v>129</v>
      </c>
      <c r="I6" s="23"/>
    </row>
    <row r="7" spans="1:9" x14ac:dyDescent="0.25">
      <c r="A7" s="170" t="s">
        <v>133</v>
      </c>
      <c r="B7" s="170">
        <v>0</v>
      </c>
      <c r="C7" s="170">
        <v>9</v>
      </c>
      <c r="D7" s="170">
        <v>3</v>
      </c>
      <c r="E7" s="170">
        <v>0</v>
      </c>
      <c r="F7" s="170">
        <v>0</v>
      </c>
      <c r="G7" s="170">
        <v>0</v>
      </c>
      <c r="H7" s="170">
        <v>0</v>
      </c>
      <c r="I7" s="23">
        <f t="shared" si="0"/>
        <v>12</v>
      </c>
    </row>
    <row r="8" spans="1:9" x14ac:dyDescent="0.25">
      <c r="A8" s="170"/>
      <c r="B8" s="170" t="s">
        <v>124</v>
      </c>
      <c r="C8" s="170" t="s">
        <v>145</v>
      </c>
      <c r="D8" s="170" t="s">
        <v>125</v>
      </c>
      <c r="E8" s="170" t="s">
        <v>126</v>
      </c>
      <c r="F8" s="170" t="s">
        <v>127</v>
      </c>
      <c r="G8" s="170" t="s">
        <v>128</v>
      </c>
      <c r="H8" s="170" t="s">
        <v>129</v>
      </c>
      <c r="I8" s="23"/>
    </row>
    <row r="9" spans="1:9" x14ac:dyDescent="0.25">
      <c r="A9" s="170" t="s">
        <v>134</v>
      </c>
      <c r="B9" s="170">
        <v>1</v>
      </c>
      <c r="C9" s="170">
        <v>1</v>
      </c>
      <c r="D9" s="170">
        <v>1</v>
      </c>
      <c r="E9" s="170">
        <v>3</v>
      </c>
      <c r="F9" s="170">
        <v>1</v>
      </c>
      <c r="G9" s="170">
        <v>0</v>
      </c>
      <c r="H9" s="170">
        <v>1</v>
      </c>
      <c r="I9" s="23">
        <f t="shared" si="0"/>
        <v>8</v>
      </c>
    </row>
    <row r="10" spans="1:9" x14ac:dyDescent="0.25">
      <c r="A10" s="170"/>
      <c r="B10" s="170" t="s">
        <v>124</v>
      </c>
      <c r="C10" s="170" t="s">
        <v>145</v>
      </c>
      <c r="D10" s="170" t="s">
        <v>125</v>
      </c>
      <c r="E10" s="170" t="s">
        <v>126</v>
      </c>
      <c r="F10" s="170" t="s">
        <v>127</v>
      </c>
      <c r="G10" s="170" t="s">
        <v>128</v>
      </c>
      <c r="H10" s="170" t="s">
        <v>129</v>
      </c>
      <c r="I10" s="23"/>
    </row>
    <row r="11" spans="1:9" x14ac:dyDescent="0.25">
      <c r="A11" s="170" t="s">
        <v>136</v>
      </c>
      <c r="B11" s="170">
        <v>0</v>
      </c>
      <c r="C11" s="170">
        <v>3</v>
      </c>
      <c r="D11" s="170">
        <v>0</v>
      </c>
      <c r="E11" s="170">
        <v>0</v>
      </c>
      <c r="F11" s="170">
        <v>0</v>
      </c>
      <c r="G11" s="170">
        <v>0</v>
      </c>
      <c r="H11" s="170">
        <v>2</v>
      </c>
      <c r="I11" s="23">
        <f t="shared" si="0"/>
        <v>5</v>
      </c>
    </row>
    <row r="12" spans="1:9" x14ac:dyDescent="0.25">
      <c r="A12" s="170"/>
      <c r="B12" s="170" t="s">
        <v>124</v>
      </c>
      <c r="C12" s="170" t="s">
        <v>145</v>
      </c>
      <c r="D12" s="170" t="s">
        <v>125</v>
      </c>
      <c r="E12" s="170" t="s">
        <v>126</v>
      </c>
      <c r="F12" s="170" t="s">
        <v>127</v>
      </c>
      <c r="G12" s="170" t="s">
        <v>128</v>
      </c>
      <c r="H12" s="170" t="s">
        <v>129</v>
      </c>
      <c r="I12" s="23"/>
    </row>
    <row r="13" spans="1:9" x14ac:dyDescent="0.25">
      <c r="A13" s="171" t="s">
        <v>146</v>
      </c>
      <c r="B13" s="171">
        <f t="shared" ref="B13:H13" si="1">SUM(B3:B11)</f>
        <v>2</v>
      </c>
      <c r="C13" s="171">
        <f t="shared" si="1"/>
        <v>25</v>
      </c>
      <c r="D13" s="171">
        <f t="shared" si="1"/>
        <v>10</v>
      </c>
      <c r="E13" s="171">
        <f t="shared" si="1"/>
        <v>5</v>
      </c>
      <c r="F13" s="171">
        <f t="shared" si="1"/>
        <v>7</v>
      </c>
      <c r="G13" s="171">
        <f t="shared" si="1"/>
        <v>10</v>
      </c>
      <c r="H13" s="171">
        <f t="shared" si="1"/>
        <v>6</v>
      </c>
      <c r="I13" s="23">
        <f t="shared" si="0"/>
        <v>65</v>
      </c>
    </row>
    <row r="31" spans="1:9" x14ac:dyDescent="0.25">
      <c r="A31" s="169" t="s">
        <v>152</v>
      </c>
      <c r="B31" s="170" t="s">
        <v>124</v>
      </c>
      <c r="C31" s="170" t="s">
        <v>145</v>
      </c>
      <c r="D31" s="170" t="s">
        <v>125</v>
      </c>
      <c r="E31" s="170" t="s">
        <v>126</v>
      </c>
      <c r="F31" s="170" t="s">
        <v>127</v>
      </c>
      <c r="G31" s="170" t="s">
        <v>128</v>
      </c>
      <c r="H31" s="170" t="s">
        <v>129</v>
      </c>
      <c r="I31" s="23" t="s">
        <v>273</v>
      </c>
    </row>
    <row r="32" spans="1:9" x14ac:dyDescent="0.25">
      <c r="A32" s="170" t="s">
        <v>147</v>
      </c>
      <c r="B32" s="170">
        <v>0</v>
      </c>
      <c r="C32" s="170">
        <v>2</v>
      </c>
      <c r="D32" s="170">
        <v>3</v>
      </c>
      <c r="E32" s="170">
        <v>0</v>
      </c>
      <c r="F32" s="170">
        <v>0</v>
      </c>
      <c r="G32" s="170">
        <v>0</v>
      </c>
      <c r="H32" s="170">
        <v>0</v>
      </c>
      <c r="I32" s="23">
        <f>SUM(B32:H32)</f>
        <v>5</v>
      </c>
    </row>
    <row r="33" spans="1:9" x14ac:dyDescent="0.25">
      <c r="A33" s="170"/>
      <c r="B33" s="170" t="s">
        <v>124</v>
      </c>
      <c r="C33" s="170" t="s">
        <v>145</v>
      </c>
      <c r="D33" s="170" t="s">
        <v>125</v>
      </c>
      <c r="E33" s="170" t="s">
        <v>126</v>
      </c>
      <c r="F33" s="170" t="s">
        <v>127</v>
      </c>
      <c r="G33" s="170" t="s">
        <v>128</v>
      </c>
      <c r="H33" s="170" t="s">
        <v>129</v>
      </c>
      <c r="I33" s="23"/>
    </row>
    <row r="34" spans="1:9" x14ac:dyDescent="0.25">
      <c r="A34" s="170" t="s">
        <v>148</v>
      </c>
      <c r="B34" s="170">
        <v>1</v>
      </c>
      <c r="C34" s="170">
        <v>2</v>
      </c>
      <c r="D34" s="170">
        <v>1</v>
      </c>
      <c r="E34" s="170">
        <v>0</v>
      </c>
      <c r="F34" s="170">
        <v>1</v>
      </c>
      <c r="G34" s="170">
        <v>1</v>
      </c>
      <c r="H34" s="170">
        <v>1</v>
      </c>
      <c r="I34" s="23">
        <f t="shared" ref="I34:I40" si="2">SUM(B34:H34)</f>
        <v>7</v>
      </c>
    </row>
    <row r="35" spans="1:9" x14ac:dyDescent="0.25">
      <c r="A35" s="170"/>
      <c r="B35" s="170" t="s">
        <v>124</v>
      </c>
      <c r="C35" s="170" t="s">
        <v>145</v>
      </c>
      <c r="D35" s="170" t="s">
        <v>125</v>
      </c>
      <c r="E35" s="170" t="s">
        <v>126</v>
      </c>
      <c r="F35" s="170" t="s">
        <v>127</v>
      </c>
      <c r="G35" s="170" t="s">
        <v>128</v>
      </c>
      <c r="H35" s="170" t="s">
        <v>129</v>
      </c>
      <c r="I35" s="23"/>
    </row>
    <row r="36" spans="1:9" x14ac:dyDescent="0.25">
      <c r="A36" s="170" t="s">
        <v>149</v>
      </c>
      <c r="B36" s="170">
        <v>1</v>
      </c>
      <c r="C36" s="170">
        <v>1</v>
      </c>
      <c r="D36" s="170">
        <v>4</v>
      </c>
      <c r="E36" s="170">
        <v>1</v>
      </c>
      <c r="F36" s="170">
        <v>3</v>
      </c>
      <c r="G36" s="170">
        <v>1</v>
      </c>
      <c r="H36" s="170">
        <v>0</v>
      </c>
      <c r="I36" s="23">
        <f t="shared" si="2"/>
        <v>11</v>
      </c>
    </row>
    <row r="37" spans="1:9" x14ac:dyDescent="0.25">
      <c r="A37" s="170"/>
      <c r="B37" s="170" t="s">
        <v>124</v>
      </c>
      <c r="C37" s="170" t="s">
        <v>145</v>
      </c>
      <c r="D37" s="170" t="s">
        <v>125</v>
      </c>
      <c r="E37" s="170" t="s">
        <v>126</v>
      </c>
      <c r="F37" s="170" t="s">
        <v>127</v>
      </c>
      <c r="G37" s="170" t="s">
        <v>128</v>
      </c>
      <c r="H37" s="170" t="s">
        <v>129</v>
      </c>
      <c r="I37" s="23"/>
    </row>
    <row r="38" spans="1:9" x14ac:dyDescent="0.25">
      <c r="A38" s="170" t="s">
        <v>150</v>
      </c>
      <c r="B38" s="170">
        <v>2</v>
      </c>
      <c r="C38" s="170">
        <v>0</v>
      </c>
      <c r="D38" s="170">
        <v>0</v>
      </c>
      <c r="E38" s="170">
        <v>4</v>
      </c>
      <c r="F38" s="170">
        <v>0</v>
      </c>
      <c r="G38" s="170">
        <v>0</v>
      </c>
      <c r="H38" s="170">
        <v>0</v>
      </c>
      <c r="I38" s="23">
        <f t="shared" si="2"/>
        <v>6</v>
      </c>
    </row>
    <row r="39" spans="1:9" x14ac:dyDescent="0.25">
      <c r="A39" s="170"/>
      <c r="B39" s="170" t="s">
        <v>124</v>
      </c>
      <c r="C39" s="170" t="s">
        <v>145</v>
      </c>
      <c r="D39" s="170" t="s">
        <v>125</v>
      </c>
      <c r="E39" s="170" t="s">
        <v>126</v>
      </c>
      <c r="F39" s="170" t="s">
        <v>127</v>
      </c>
      <c r="G39" s="170" t="s">
        <v>128</v>
      </c>
      <c r="H39" s="170" t="s">
        <v>129</v>
      </c>
      <c r="I39" s="23"/>
    </row>
    <row r="40" spans="1:9" x14ac:dyDescent="0.25">
      <c r="A40" s="171" t="s">
        <v>146</v>
      </c>
      <c r="B40" s="171">
        <f t="shared" ref="B40:H40" si="3">SUM(B32:B38)</f>
        <v>4</v>
      </c>
      <c r="C40" s="171">
        <f t="shared" si="3"/>
        <v>5</v>
      </c>
      <c r="D40" s="171">
        <f t="shared" si="3"/>
        <v>8</v>
      </c>
      <c r="E40" s="171">
        <f t="shared" si="3"/>
        <v>5</v>
      </c>
      <c r="F40" s="171">
        <f t="shared" si="3"/>
        <v>4</v>
      </c>
      <c r="G40" s="171">
        <f t="shared" si="3"/>
        <v>2</v>
      </c>
      <c r="H40" s="171">
        <f t="shared" si="3"/>
        <v>1</v>
      </c>
      <c r="I40" s="23">
        <f t="shared" si="2"/>
        <v>29</v>
      </c>
    </row>
    <row r="44" spans="1:9" x14ac:dyDescent="0.25">
      <c r="A44" s="169" t="s">
        <v>162</v>
      </c>
      <c r="B44" s="170" t="s">
        <v>124</v>
      </c>
      <c r="C44" s="170" t="s">
        <v>94</v>
      </c>
      <c r="D44" s="170" t="s">
        <v>125</v>
      </c>
      <c r="E44" s="170" t="s">
        <v>126</v>
      </c>
      <c r="F44" s="170" t="s">
        <v>127</v>
      </c>
      <c r="G44" s="170" t="s">
        <v>128</v>
      </c>
      <c r="H44" s="170" t="s">
        <v>129</v>
      </c>
      <c r="I44" s="174" t="s">
        <v>141</v>
      </c>
    </row>
    <row r="45" spans="1:9" x14ac:dyDescent="0.25">
      <c r="A45" s="170" t="s">
        <v>153</v>
      </c>
      <c r="B45" s="172">
        <v>0</v>
      </c>
      <c r="C45" s="170">
        <v>2</v>
      </c>
      <c r="D45" s="170">
        <v>3</v>
      </c>
      <c r="E45" s="170">
        <v>1</v>
      </c>
      <c r="F45" s="170">
        <v>0</v>
      </c>
      <c r="G45" s="170">
        <v>1</v>
      </c>
      <c r="H45" s="170">
        <v>0</v>
      </c>
      <c r="I45" s="174">
        <f>SUM(B45:H45)</f>
        <v>7</v>
      </c>
    </row>
    <row r="46" spans="1:9" x14ac:dyDescent="0.25">
      <c r="A46" s="170"/>
      <c r="B46" s="172" t="s">
        <v>124</v>
      </c>
      <c r="C46" s="170" t="s">
        <v>94</v>
      </c>
      <c r="D46" s="170" t="s">
        <v>125</v>
      </c>
      <c r="E46" s="170" t="s">
        <v>126</v>
      </c>
      <c r="F46" s="170" t="s">
        <v>127</v>
      </c>
      <c r="G46" s="170" t="s">
        <v>128</v>
      </c>
      <c r="H46" s="170" t="s">
        <v>129</v>
      </c>
      <c r="I46" s="174"/>
    </row>
    <row r="47" spans="1:9" x14ac:dyDescent="0.25">
      <c r="A47" s="170" t="s">
        <v>155</v>
      </c>
      <c r="B47" s="170">
        <v>0</v>
      </c>
      <c r="C47" s="170">
        <v>1</v>
      </c>
      <c r="D47" s="170">
        <v>0</v>
      </c>
      <c r="E47" s="170">
        <v>1</v>
      </c>
      <c r="F47" s="170">
        <v>0</v>
      </c>
      <c r="G47" s="170">
        <v>2</v>
      </c>
      <c r="H47" s="170">
        <v>1</v>
      </c>
      <c r="I47" s="174">
        <f t="shared" ref="I47:I49" si="4">SUM(B47:H47)</f>
        <v>5</v>
      </c>
    </row>
    <row r="48" spans="1:9" x14ac:dyDescent="0.25">
      <c r="A48" s="170"/>
      <c r="B48" s="170" t="s">
        <v>124</v>
      </c>
      <c r="C48" s="170" t="s">
        <v>94</v>
      </c>
      <c r="D48" s="170" t="s">
        <v>125</v>
      </c>
      <c r="E48" s="170" t="s">
        <v>126</v>
      </c>
      <c r="F48" s="170" t="s">
        <v>127</v>
      </c>
      <c r="G48" s="170" t="s">
        <v>128</v>
      </c>
      <c r="H48" s="170" t="s">
        <v>129</v>
      </c>
      <c r="I48" s="174"/>
    </row>
    <row r="49" spans="1:9" x14ac:dyDescent="0.25">
      <c r="A49" s="170" t="s">
        <v>156</v>
      </c>
      <c r="B49" s="170">
        <v>0</v>
      </c>
      <c r="C49" s="170">
        <v>0</v>
      </c>
      <c r="D49" s="170">
        <v>3</v>
      </c>
      <c r="E49" s="170">
        <v>0</v>
      </c>
      <c r="F49" s="170">
        <v>0</v>
      </c>
      <c r="G49" s="170">
        <v>0</v>
      </c>
      <c r="H49" s="170">
        <v>0</v>
      </c>
      <c r="I49" s="174">
        <f t="shared" si="4"/>
        <v>3</v>
      </c>
    </row>
    <row r="50" spans="1:9" x14ac:dyDescent="0.25">
      <c r="A50" s="170"/>
      <c r="B50" s="170" t="s">
        <v>124</v>
      </c>
      <c r="C50" s="170" t="s">
        <v>94</v>
      </c>
      <c r="D50" s="170" t="s">
        <v>125</v>
      </c>
      <c r="E50" s="170" t="s">
        <v>126</v>
      </c>
      <c r="F50" s="170" t="s">
        <v>127</v>
      </c>
      <c r="G50" s="170" t="s">
        <v>128</v>
      </c>
      <c r="H50" s="170" t="s">
        <v>129</v>
      </c>
      <c r="I50" s="174"/>
    </row>
    <row r="51" spans="1:9" x14ac:dyDescent="0.25">
      <c r="A51" s="170" t="s">
        <v>210</v>
      </c>
      <c r="B51" s="170">
        <v>0</v>
      </c>
      <c r="C51" s="170">
        <v>0</v>
      </c>
      <c r="D51" s="170">
        <v>1</v>
      </c>
      <c r="E51" s="170">
        <v>1</v>
      </c>
      <c r="F51" s="170">
        <v>1</v>
      </c>
      <c r="G51" s="170">
        <v>3</v>
      </c>
      <c r="H51" s="170">
        <v>2</v>
      </c>
      <c r="I51" s="174">
        <f>SUM(B51:H51)</f>
        <v>8</v>
      </c>
    </row>
    <row r="52" spans="1:9" x14ac:dyDescent="0.25">
      <c r="A52" s="170"/>
      <c r="B52" s="170" t="s">
        <v>124</v>
      </c>
      <c r="C52" s="170" t="s">
        <v>94</v>
      </c>
      <c r="D52" s="170" t="s">
        <v>125</v>
      </c>
      <c r="E52" s="170" t="s">
        <v>126</v>
      </c>
      <c r="F52" s="170" t="s">
        <v>127</v>
      </c>
      <c r="G52" s="170" t="s">
        <v>128</v>
      </c>
      <c r="H52" s="170" t="s">
        <v>129</v>
      </c>
      <c r="I52" s="174"/>
    </row>
    <row r="53" spans="1:9" x14ac:dyDescent="0.25">
      <c r="A53" s="171" t="s">
        <v>141</v>
      </c>
      <c r="B53" s="173">
        <f>B45+B47+B49+B51</f>
        <v>0</v>
      </c>
      <c r="C53" s="173">
        <f t="shared" ref="C53:H53" si="5">C45+C47+C49+C51</f>
        <v>3</v>
      </c>
      <c r="D53" s="173">
        <f t="shared" si="5"/>
        <v>7</v>
      </c>
      <c r="E53" s="173">
        <f t="shared" si="5"/>
        <v>3</v>
      </c>
      <c r="F53" s="173">
        <f t="shared" si="5"/>
        <v>1</v>
      </c>
      <c r="G53" s="173">
        <f t="shared" si="5"/>
        <v>6</v>
      </c>
      <c r="H53" s="173">
        <f t="shared" si="5"/>
        <v>3</v>
      </c>
      <c r="I53" s="174">
        <f>SUM(B53:H53)</f>
        <v>23</v>
      </c>
    </row>
    <row r="58" spans="1:9" x14ac:dyDescent="0.25">
      <c r="A58" s="169" t="s">
        <v>163</v>
      </c>
      <c r="B58" s="16" t="s">
        <v>124</v>
      </c>
      <c r="C58" s="16" t="s">
        <v>94</v>
      </c>
      <c r="D58" s="16" t="s">
        <v>125</v>
      </c>
      <c r="E58" s="16" t="s">
        <v>126</v>
      </c>
      <c r="F58" s="16" t="s">
        <v>127</v>
      </c>
      <c r="G58" s="16" t="s">
        <v>128</v>
      </c>
      <c r="H58" s="16" t="s">
        <v>129</v>
      </c>
      <c r="I58" s="16"/>
    </row>
    <row r="59" spans="1:9" x14ac:dyDescent="0.25">
      <c r="A59" s="192" t="s">
        <v>238</v>
      </c>
      <c r="B59" s="142">
        <v>2</v>
      </c>
      <c r="C59" s="142">
        <v>0</v>
      </c>
      <c r="D59" s="142">
        <v>1</v>
      </c>
      <c r="E59" s="142">
        <v>1</v>
      </c>
      <c r="F59" s="142">
        <v>0</v>
      </c>
      <c r="G59" s="142">
        <v>0</v>
      </c>
      <c r="H59" s="142">
        <v>1</v>
      </c>
      <c r="I59" s="16"/>
    </row>
    <row r="60" spans="1:9" x14ac:dyDescent="0.25">
      <c r="B60" s="170" t="s">
        <v>124</v>
      </c>
      <c r="C60" s="170" t="s">
        <v>94</v>
      </c>
      <c r="D60" s="170" t="s">
        <v>125</v>
      </c>
      <c r="E60" s="170" t="s">
        <v>126</v>
      </c>
      <c r="F60" s="170" t="s">
        <v>127</v>
      </c>
      <c r="G60" s="170" t="s">
        <v>128</v>
      </c>
      <c r="H60" s="170" t="s">
        <v>129</v>
      </c>
      <c r="I60" s="174" t="s">
        <v>273</v>
      </c>
    </row>
    <row r="61" spans="1:9" x14ac:dyDescent="0.25">
      <c r="A61" s="170" t="s">
        <v>158</v>
      </c>
      <c r="B61" s="175">
        <v>0</v>
      </c>
      <c r="C61" s="175">
        <v>0</v>
      </c>
      <c r="D61" s="175">
        <v>1</v>
      </c>
      <c r="E61" s="175">
        <v>0</v>
      </c>
      <c r="F61" s="175">
        <v>0</v>
      </c>
      <c r="G61" s="175">
        <v>0</v>
      </c>
      <c r="H61" s="175">
        <v>0</v>
      </c>
      <c r="I61" s="174">
        <f>SUM(B61:H61)</f>
        <v>1</v>
      </c>
    </row>
    <row r="62" spans="1:9" x14ac:dyDescent="0.25">
      <c r="A62" s="170"/>
      <c r="B62" s="170" t="s">
        <v>124</v>
      </c>
      <c r="C62" s="170" t="s">
        <v>94</v>
      </c>
      <c r="D62" s="170" t="s">
        <v>125</v>
      </c>
      <c r="E62" s="170" t="s">
        <v>126</v>
      </c>
      <c r="F62" s="170" t="s">
        <v>127</v>
      </c>
      <c r="G62" s="170" t="s">
        <v>128</v>
      </c>
      <c r="H62" s="170" t="s">
        <v>129</v>
      </c>
      <c r="I62" s="174"/>
    </row>
    <row r="63" spans="1:9" x14ac:dyDescent="0.25">
      <c r="A63" s="170" t="s">
        <v>159</v>
      </c>
      <c r="B63" s="175">
        <v>1</v>
      </c>
      <c r="C63" s="175">
        <v>1</v>
      </c>
      <c r="D63" s="175">
        <v>1</v>
      </c>
      <c r="E63" s="175">
        <v>0</v>
      </c>
      <c r="F63" s="175">
        <v>5</v>
      </c>
      <c r="G63" s="175">
        <v>0</v>
      </c>
      <c r="H63" s="175">
        <v>0</v>
      </c>
      <c r="I63" s="174">
        <f t="shared" ref="I63:I71" si="6">SUM(B63:H63)</f>
        <v>8</v>
      </c>
    </row>
    <row r="64" spans="1:9" x14ac:dyDescent="0.25">
      <c r="A64" s="170"/>
      <c r="B64" s="170" t="s">
        <v>124</v>
      </c>
      <c r="C64" s="170" t="s">
        <v>94</v>
      </c>
      <c r="D64" s="170" t="s">
        <v>125</v>
      </c>
      <c r="E64" s="170" t="s">
        <v>126</v>
      </c>
      <c r="F64" s="170" t="s">
        <v>127</v>
      </c>
      <c r="G64" s="170" t="s">
        <v>128</v>
      </c>
      <c r="H64" s="170" t="s">
        <v>129</v>
      </c>
      <c r="I64" s="174"/>
    </row>
    <row r="65" spans="1:9" x14ac:dyDescent="0.25">
      <c r="A65" s="170" t="s">
        <v>164</v>
      </c>
      <c r="B65" s="175">
        <v>1</v>
      </c>
      <c r="C65" s="175">
        <v>0</v>
      </c>
      <c r="D65" s="175">
        <v>0</v>
      </c>
      <c r="E65" s="175">
        <v>0</v>
      </c>
      <c r="F65" s="175">
        <v>0</v>
      </c>
      <c r="G65" s="175">
        <v>2</v>
      </c>
      <c r="H65" s="175">
        <v>0</v>
      </c>
      <c r="I65" s="174">
        <f t="shared" si="6"/>
        <v>3</v>
      </c>
    </row>
    <row r="66" spans="1:9" x14ac:dyDescent="0.25">
      <c r="A66" s="170"/>
      <c r="B66" s="170" t="s">
        <v>124</v>
      </c>
      <c r="C66" s="170" t="s">
        <v>94</v>
      </c>
      <c r="D66" s="170" t="s">
        <v>125</v>
      </c>
      <c r="E66" s="170" t="s">
        <v>126</v>
      </c>
      <c r="F66" s="170" t="s">
        <v>127</v>
      </c>
      <c r="G66" s="170" t="s">
        <v>128</v>
      </c>
      <c r="H66" s="170" t="s">
        <v>129</v>
      </c>
      <c r="I66" s="174"/>
    </row>
    <row r="67" spans="1:9" x14ac:dyDescent="0.25">
      <c r="A67" s="170" t="s">
        <v>263</v>
      </c>
      <c r="B67" s="176">
        <v>5</v>
      </c>
      <c r="C67" s="176">
        <v>2</v>
      </c>
      <c r="D67" s="176">
        <v>2</v>
      </c>
      <c r="E67" s="176">
        <v>10</v>
      </c>
      <c r="F67" s="176">
        <v>1</v>
      </c>
      <c r="G67" s="176">
        <v>0</v>
      </c>
      <c r="H67" s="176">
        <v>2</v>
      </c>
      <c r="I67" s="174">
        <f t="shared" si="6"/>
        <v>22</v>
      </c>
    </row>
    <row r="68" spans="1:9" x14ac:dyDescent="0.25">
      <c r="A68" s="170"/>
      <c r="B68" s="170" t="s">
        <v>124</v>
      </c>
      <c r="C68" s="170" t="s">
        <v>94</v>
      </c>
      <c r="D68" s="170" t="s">
        <v>125</v>
      </c>
      <c r="E68" s="170" t="s">
        <v>126</v>
      </c>
      <c r="F68" s="170" t="s">
        <v>127</v>
      </c>
      <c r="G68" s="170" t="s">
        <v>128</v>
      </c>
      <c r="H68" s="170" t="s">
        <v>129</v>
      </c>
      <c r="I68" s="174"/>
    </row>
    <row r="69" spans="1:9" x14ac:dyDescent="0.25">
      <c r="A69" s="170" t="s">
        <v>261</v>
      </c>
      <c r="B69" s="176">
        <v>0</v>
      </c>
      <c r="C69" s="176">
        <v>2</v>
      </c>
      <c r="D69" s="176">
        <v>1</v>
      </c>
      <c r="E69" s="176">
        <v>6</v>
      </c>
      <c r="F69" s="176">
        <v>2</v>
      </c>
      <c r="G69" s="176">
        <v>0</v>
      </c>
      <c r="H69" s="176">
        <v>4</v>
      </c>
      <c r="I69" s="174">
        <f t="shared" si="6"/>
        <v>15</v>
      </c>
    </row>
    <row r="70" spans="1:9" x14ac:dyDescent="0.25">
      <c r="A70" s="170"/>
      <c r="B70" s="170" t="s">
        <v>124</v>
      </c>
      <c r="C70" s="170" t="s">
        <v>94</v>
      </c>
      <c r="D70" s="170" t="s">
        <v>125</v>
      </c>
      <c r="E70" s="170" t="s">
        <v>126</v>
      </c>
      <c r="F70" s="170" t="s">
        <v>127</v>
      </c>
      <c r="G70" s="170" t="s">
        <v>128</v>
      </c>
      <c r="H70" s="170" t="s">
        <v>129</v>
      </c>
      <c r="I70" s="174"/>
    </row>
    <row r="71" spans="1:9" x14ac:dyDescent="0.25">
      <c r="A71" s="178" t="s">
        <v>141</v>
      </c>
      <c r="B71" s="179">
        <f>B59+B61+B63+B65+B67+B69</f>
        <v>9</v>
      </c>
      <c r="C71" s="179">
        <f>C59+C61+C63+C65+C67+C69</f>
        <v>5</v>
      </c>
      <c r="D71" s="179">
        <f>D59+D61+D63+D65+D67+D69</f>
        <v>6</v>
      </c>
      <c r="E71" s="179">
        <f>E59+E61+E63+E65+E67+E69</f>
        <v>17</v>
      </c>
      <c r="F71" s="179">
        <f>F59+F61+F63+F65+F67+F69</f>
        <v>8</v>
      </c>
      <c r="G71" s="179">
        <f t="shared" ref="G71:H71" si="7">G61+G63+G65+G67+G69</f>
        <v>2</v>
      </c>
      <c r="H71" s="179">
        <f t="shared" si="7"/>
        <v>6</v>
      </c>
      <c r="I71" s="174">
        <f t="shared" si="6"/>
        <v>53</v>
      </c>
    </row>
    <row r="72" spans="1:9" x14ac:dyDescent="0.25">
      <c r="A72" s="159"/>
      <c r="B72" s="159"/>
      <c r="C72" s="159"/>
      <c r="D72" s="159"/>
      <c r="E72" s="159"/>
      <c r="F72" s="159"/>
      <c r="G72" s="159"/>
      <c r="H72" s="159"/>
      <c r="I72" s="159"/>
    </row>
    <row r="74" spans="1:9" x14ac:dyDescent="0.25">
      <c r="A74" s="169" t="s">
        <v>165</v>
      </c>
      <c r="B74" s="170" t="s">
        <v>124</v>
      </c>
      <c r="C74" s="170" t="s">
        <v>94</v>
      </c>
      <c r="D74" s="170" t="s">
        <v>125</v>
      </c>
      <c r="E74" s="170" t="s">
        <v>126</v>
      </c>
      <c r="F74" s="170" t="s">
        <v>127</v>
      </c>
      <c r="G74" s="170" t="s">
        <v>128</v>
      </c>
      <c r="H74" s="170" t="s">
        <v>129</v>
      </c>
      <c r="I74" s="174" t="s">
        <v>273</v>
      </c>
    </row>
    <row r="75" spans="1:9" x14ac:dyDescent="0.25">
      <c r="A75" s="170" t="s">
        <v>165</v>
      </c>
      <c r="B75" s="170">
        <v>0</v>
      </c>
      <c r="C75" s="170">
        <v>3</v>
      </c>
      <c r="D75" s="170">
        <v>4</v>
      </c>
      <c r="E75" s="170">
        <v>3</v>
      </c>
      <c r="F75" s="170">
        <v>1</v>
      </c>
      <c r="G75" s="170">
        <v>3</v>
      </c>
      <c r="H75" s="170">
        <v>2</v>
      </c>
      <c r="I75" s="174">
        <f>SUM(B75:H75)</f>
        <v>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7"/>
  <sheetViews>
    <sheetView tabSelected="1" workbookViewId="0">
      <pane xSplit="1" topLeftCell="B1" activePane="topRight" state="frozen"/>
      <selection pane="topRight" activeCell="Y113" sqref="Y113"/>
    </sheetView>
  </sheetViews>
  <sheetFormatPr defaultRowHeight="12" x14ac:dyDescent="0.2"/>
  <cols>
    <col min="1" max="1" width="14.7109375" style="4" customWidth="1"/>
    <col min="2" max="45" width="6" style="15" customWidth="1"/>
    <col min="46" max="46" width="6" style="4" customWidth="1"/>
    <col min="47" max="47" width="6.5703125" style="4" customWidth="1"/>
    <col min="48" max="49" width="6" style="15" customWidth="1"/>
    <col min="50" max="51" width="9.140625" style="15"/>
    <col min="52" max="16384" width="9.140625" style="4"/>
  </cols>
  <sheetData>
    <row r="1" spans="1:51" x14ac:dyDescent="0.2">
      <c r="A1" s="2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5"/>
      <c r="AU1" s="5"/>
      <c r="AV1" s="1"/>
      <c r="AW1" s="1"/>
    </row>
    <row r="2" spans="1:51" x14ac:dyDescent="0.2">
      <c r="A2" s="2" t="s">
        <v>151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5"/>
      <c r="AU2" s="5"/>
      <c r="AV2" s="1"/>
      <c r="AW2" s="1"/>
    </row>
    <row r="3" spans="1:51" s="139" customFormat="1" x14ac:dyDescent="0.2">
      <c r="A3" s="138"/>
      <c r="B3" s="140" t="s">
        <v>222</v>
      </c>
      <c r="C3" s="140"/>
      <c r="D3" s="140" t="s">
        <v>221</v>
      </c>
      <c r="E3" s="140"/>
      <c r="F3" s="140" t="s">
        <v>133</v>
      </c>
      <c r="G3" s="140"/>
      <c r="H3" s="140" t="s">
        <v>220</v>
      </c>
      <c r="I3" s="140"/>
      <c r="J3" s="140" t="s">
        <v>219</v>
      </c>
      <c r="K3" s="140"/>
      <c r="L3" s="145" t="s">
        <v>214</v>
      </c>
      <c r="M3" s="145"/>
      <c r="N3" s="140" t="s">
        <v>215</v>
      </c>
      <c r="O3" s="140"/>
      <c r="P3" s="140" t="s">
        <v>216</v>
      </c>
      <c r="Q3" s="140"/>
      <c r="R3" s="140" t="s">
        <v>217</v>
      </c>
      <c r="S3" s="140"/>
      <c r="T3" s="140" t="s">
        <v>218</v>
      </c>
      <c r="U3" s="140"/>
      <c r="V3" s="145" t="s">
        <v>223</v>
      </c>
      <c r="W3" s="145"/>
      <c r="X3" s="140" t="s">
        <v>224</v>
      </c>
      <c r="Y3" s="140"/>
      <c r="Z3" s="140" t="s">
        <v>225</v>
      </c>
      <c r="AA3" s="140"/>
      <c r="AB3" s="140" t="s">
        <v>226</v>
      </c>
      <c r="AC3" s="140"/>
      <c r="AD3" s="140" t="s">
        <v>227</v>
      </c>
      <c r="AE3" s="140"/>
      <c r="AF3" s="144" t="s">
        <v>228</v>
      </c>
      <c r="AG3" s="144"/>
      <c r="AH3" s="140" t="s">
        <v>229</v>
      </c>
      <c r="AI3" s="140"/>
      <c r="AJ3" s="140" t="s">
        <v>230</v>
      </c>
      <c r="AK3" s="140"/>
      <c r="AL3" s="140" t="s">
        <v>231</v>
      </c>
      <c r="AM3" s="140"/>
      <c r="AN3" s="140" t="s">
        <v>232</v>
      </c>
      <c r="AO3" s="140"/>
      <c r="AP3" s="140" t="s">
        <v>233</v>
      </c>
      <c r="AQ3" s="140"/>
      <c r="AR3" s="140" t="s">
        <v>234</v>
      </c>
      <c r="AS3" s="140"/>
      <c r="AT3" s="138" t="s">
        <v>235</v>
      </c>
      <c r="AU3" s="138"/>
      <c r="AV3" s="150" t="s">
        <v>239</v>
      </c>
      <c r="AW3" s="150"/>
      <c r="AX3" s="151" t="s">
        <v>236</v>
      </c>
      <c r="AY3" s="151"/>
    </row>
    <row r="4" spans="1:51" x14ac:dyDescent="0.2">
      <c r="A4" s="137"/>
      <c r="B4" s="8" t="s">
        <v>212</v>
      </c>
      <c r="C4" s="142" t="s">
        <v>213</v>
      </c>
      <c r="D4" s="8" t="s">
        <v>212</v>
      </c>
      <c r="E4" s="142" t="s">
        <v>213</v>
      </c>
      <c r="F4" s="8" t="s">
        <v>212</v>
      </c>
      <c r="G4" s="142" t="s">
        <v>213</v>
      </c>
      <c r="H4" s="8" t="s">
        <v>212</v>
      </c>
      <c r="I4" s="142" t="s">
        <v>213</v>
      </c>
      <c r="J4" s="8" t="s">
        <v>212</v>
      </c>
      <c r="K4" s="142" t="s">
        <v>213</v>
      </c>
      <c r="L4" s="146" t="s">
        <v>212</v>
      </c>
      <c r="M4" s="146" t="s">
        <v>213</v>
      </c>
      <c r="N4" s="8" t="s">
        <v>212</v>
      </c>
      <c r="O4" s="142" t="s">
        <v>213</v>
      </c>
      <c r="P4" s="8" t="s">
        <v>212</v>
      </c>
      <c r="Q4" s="142" t="s">
        <v>213</v>
      </c>
      <c r="R4" s="8" t="s">
        <v>212</v>
      </c>
      <c r="S4" s="142" t="s">
        <v>213</v>
      </c>
      <c r="T4" s="8" t="s">
        <v>212</v>
      </c>
      <c r="U4" s="142" t="s">
        <v>213</v>
      </c>
      <c r="V4" s="146" t="s">
        <v>212</v>
      </c>
      <c r="W4" s="146" t="s">
        <v>213</v>
      </c>
      <c r="X4" s="8" t="s">
        <v>212</v>
      </c>
      <c r="Y4" s="142" t="s">
        <v>213</v>
      </c>
      <c r="Z4" s="8" t="s">
        <v>212</v>
      </c>
      <c r="AA4" s="142" t="s">
        <v>213</v>
      </c>
      <c r="AB4" s="8" t="s">
        <v>212</v>
      </c>
      <c r="AC4" s="142" t="s">
        <v>213</v>
      </c>
      <c r="AD4" s="8" t="s">
        <v>212</v>
      </c>
      <c r="AE4" s="142" t="s">
        <v>213</v>
      </c>
      <c r="AF4" s="143" t="s">
        <v>212</v>
      </c>
      <c r="AG4" s="143" t="s">
        <v>213</v>
      </c>
      <c r="AH4" s="8" t="s">
        <v>212</v>
      </c>
      <c r="AI4" s="142" t="s">
        <v>213</v>
      </c>
      <c r="AJ4" s="8" t="s">
        <v>212</v>
      </c>
      <c r="AK4" s="142" t="s">
        <v>213</v>
      </c>
      <c r="AL4" s="8" t="s">
        <v>212</v>
      </c>
      <c r="AM4" s="142" t="s">
        <v>213</v>
      </c>
      <c r="AN4" s="8" t="s">
        <v>212</v>
      </c>
      <c r="AO4" s="142" t="s">
        <v>213</v>
      </c>
      <c r="AP4" s="8" t="s">
        <v>212</v>
      </c>
      <c r="AQ4" s="142" t="s">
        <v>213</v>
      </c>
      <c r="AR4" s="8" t="s">
        <v>212</v>
      </c>
      <c r="AS4" s="142" t="s">
        <v>213</v>
      </c>
      <c r="AT4" s="141" t="s">
        <v>212</v>
      </c>
      <c r="AU4" s="141" t="s">
        <v>213</v>
      </c>
      <c r="AV4" s="8" t="s">
        <v>212</v>
      </c>
      <c r="AW4" s="142" t="s">
        <v>213</v>
      </c>
      <c r="AX4" s="152" t="s">
        <v>212</v>
      </c>
      <c r="AY4" s="152" t="s">
        <v>213</v>
      </c>
    </row>
    <row r="5" spans="1:51" x14ac:dyDescent="0.2">
      <c r="A5" s="137" t="s">
        <v>124</v>
      </c>
      <c r="B5" s="8">
        <v>2</v>
      </c>
      <c r="C5" s="142">
        <v>1</v>
      </c>
      <c r="D5" s="8">
        <v>0</v>
      </c>
      <c r="E5" s="142">
        <v>0</v>
      </c>
      <c r="F5" s="8">
        <v>0</v>
      </c>
      <c r="G5" s="142">
        <v>0</v>
      </c>
      <c r="H5" s="8">
        <v>4</v>
      </c>
      <c r="I5" s="142">
        <v>1</v>
      </c>
      <c r="J5" s="8">
        <v>1</v>
      </c>
      <c r="K5" s="142">
        <v>0</v>
      </c>
      <c r="L5" s="146">
        <f>B5+D5+F5+H5+J5</f>
        <v>7</v>
      </c>
      <c r="M5" s="146">
        <f>C5+E5+G5+I5+K5</f>
        <v>2</v>
      </c>
      <c r="N5" s="8">
        <v>0</v>
      </c>
      <c r="O5" s="142">
        <v>0</v>
      </c>
      <c r="P5" s="8">
        <v>0</v>
      </c>
      <c r="Q5" s="142">
        <v>1</v>
      </c>
      <c r="R5" s="8">
        <v>0</v>
      </c>
      <c r="S5" s="142">
        <v>1</v>
      </c>
      <c r="T5" s="8">
        <v>0</v>
      </c>
      <c r="U5" s="142">
        <v>2</v>
      </c>
      <c r="V5" s="146">
        <f>N5+P5+R5+T5</f>
        <v>0</v>
      </c>
      <c r="W5" s="146">
        <f>O5+Q5+S5+U5</f>
        <v>4</v>
      </c>
      <c r="X5" s="8">
        <v>0</v>
      </c>
      <c r="Y5" s="142">
        <v>0</v>
      </c>
      <c r="Z5" s="8">
        <v>0</v>
      </c>
      <c r="AA5" s="142">
        <v>0</v>
      </c>
      <c r="AB5" s="8">
        <v>1</v>
      </c>
      <c r="AC5" s="142">
        <v>0</v>
      </c>
      <c r="AD5" s="8">
        <v>0</v>
      </c>
      <c r="AE5" s="142">
        <v>0</v>
      </c>
      <c r="AF5" s="146">
        <f>X5+Z5+AB5+AD5</f>
        <v>1</v>
      </c>
      <c r="AG5" s="143">
        <f>Y5+AA5+AC5+AE5</f>
        <v>0</v>
      </c>
      <c r="AH5" s="8">
        <v>1</v>
      </c>
      <c r="AI5" s="142">
        <v>2</v>
      </c>
      <c r="AJ5" s="8">
        <v>0</v>
      </c>
      <c r="AK5" s="142">
        <v>0</v>
      </c>
      <c r="AL5" s="8">
        <v>1</v>
      </c>
      <c r="AM5" s="142">
        <v>5</v>
      </c>
      <c r="AN5" s="8">
        <v>0</v>
      </c>
      <c r="AO5" s="142">
        <v>0</v>
      </c>
      <c r="AP5" s="8"/>
      <c r="AQ5" s="142">
        <v>1</v>
      </c>
      <c r="AR5" s="8"/>
      <c r="AS5" s="142">
        <v>1</v>
      </c>
      <c r="AT5" s="146">
        <f>AH5+AJ5+AL5+AN5+AP5+AR5</f>
        <v>2</v>
      </c>
      <c r="AU5" s="146">
        <f>AI5+AK5+AM5+AO5+AQ5+AS5</f>
        <v>9</v>
      </c>
      <c r="AV5" s="8">
        <v>0</v>
      </c>
      <c r="AW5" s="142">
        <v>0</v>
      </c>
      <c r="AX5" s="152">
        <f>B5+D5+F5+H5+J5+N5+P5+R5+T5+X5+Z5+AB5+AD5+AH5+AJ5+AL5+AN5+AP5+AR5+AV5</f>
        <v>10</v>
      </c>
      <c r="AY5" s="152">
        <f>C5+E5+G5+I5+K5+O5+Q5+S5+U5+Y5+AA5+AC5+AE5+AI5+AK5+AM5+AO5+AQ5+AS5+AW5</f>
        <v>15</v>
      </c>
    </row>
    <row r="6" spans="1:51" x14ac:dyDescent="0.2">
      <c r="A6" s="137" t="s">
        <v>211</v>
      </c>
      <c r="B6" s="8">
        <v>10</v>
      </c>
      <c r="C6" s="142">
        <v>8</v>
      </c>
      <c r="D6" s="8">
        <v>3</v>
      </c>
      <c r="E6" s="142">
        <v>4</v>
      </c>
      <c r="F6" s="8">
        <v>2</v>
      </c>
      <c r="G6" s="142">
        <v>9</v>
      </c>
      <c r="H6" s="8">
        <v>0</v>
      </c>
      <c r="I6" s="142">
        <v>1</v>
      </c>
      <c r="J6" s="8">
        <v>0</v>
      </c>
      <c r="K6" s="142">
        <v>3</v>
      </c>
      <c r="L6" s="146">
        <f t="shared" ref="L6:L11" si="0">B6+D6+F6+H6+J6</f>
        <v>15</v>
      </c>
      <c r="M6" s="146">
        <f t="shared" ref="M6:M11" si="1">C6+E6+G6+I6+K6</f>
        <v>25</v>
      </c>
      <c r="N6" s="8">
        <v>2</v>
      </c>
      <c r="O6" s="142">
        <v>2</v>
      </c>
      <c r="P6" s="8">
        <v>3</v>
      </c>
      <c r="Q6" s="142">
        <v>2</v>
      </c>
      <c r="R6" s="8">
        <v>1</v>
      </c>
      <c r="S6" s="142">
        <v>1</v>
      </c>
      <c r="T6" s="8">
        <v>2</v>
      </c>
      <c r="U6" s="142">
        <v>0</v>
      </c>
      <c r="V6" s="146">
        <f t="shared" ref="V6:V12" si="2">N6+P6+R6+T6</f>
        <v>8</v>
      </c>
      <c r="W6" s="146">
        <f t="shared" ref="W6:W12" si="3">O6+Q6+S6+U6</f>
        <v>5</v>
      </c>
      <c r="X6" s="8">
        <v>0</v>
      </c>
      <c r="Y6" s="142">
        <v>2</v>
      </c>
      <c r="Z6" s="8">
        <v>0</v>
      </c>
      <c r="AA6" s="142">
        <v>1</v>
      </c>
      <c r="AB6" s="8">
        <v>2</v>
      </c>
      <c r="AC6" s="142">
        <v>0</v>
      </c>
      <c r="AD6" s="8">
        <v>0</v>
      </c>
      <c r="AE6" s="142">
        <v>0</v>
      </c>
      <c r="AF6" s="146">
        <f t="shared" ref="AF6:AF12" si="4">X6+Z6+AB6+AD6</f>
        <v>2</v>
      </c>
      <c r="AG6" s="143">
        <f t="shared" ref="AG6:AG12" si="5">Y6+AA6+AC6+AE6</f>
        <v>3</v>
      </c>
      <c r="AH6" s="8">
        <v>0</v>
      </c>
      <c r="AI6" s="142">
        <v>0</v>
      </c>
      <c r="AJ6" s="8">
        <v>0</v>
      </c>
      <c r="AK6" s="142">
        <v>0</v>
      </c>
      <c r="AL6" s="8">
        <v>5</v>
      </c>
      <c r="AM6" s="142">
        <v>2</v>
      </c>
      <c r="AN6" s="8">
        <v>3</v>
      </c>
      <c r="AO6" s="142">
        <v>2</v>
      </c>
      <c r="AP6" s="8"/>
      <c r="AQ6" s="142">
        <v>1</v>
      </c>
      <c r="AR6" s="8"/>
      <c r="AS6" s="142">
        <v>0</v>
      </c>
      <c r="AT6" s="146">
        <f t="shared" ref="AT6:AT12" si="6">AH6+AJ6+AL6+AN6+AP6+AR6</f>
        <v>8</v>
      </c>
      <c r="AU6" s="146">
        <f t="shared" ref="AU6:AU12" si="7">AI6+AK6+AM6+AO6+AQ6+AS6</f>
        <v>5</v>
      </c>
      <c r="AV6" s="8">
        <v>4</v>
      </c>
      <c r="AW6" s="142">
        <v>3</v>
      </c>
      <c r="AX6" s="152">
        <f>B6+D6+F6+H6+J6+N6+P6+R6+T6+X6+Z6+AB6+AD6+AH6+AJ6+AL6+AN6+AP6+AR6+AV6</f>
        <v>37</v>
      </c>
      <c r="AY6" s="152">
        <f>C6+E6+G6+I6+K6+O6+Q6+S6+U6+Y6+AA6+AC6+AE6+AI6+AK6+AM6+AO6+AQ6+AS6+AW6</f>
        <v>41</v>
      </c>
    </row>
    <row r="7" spans="1:51" x14ac:dyDescent="0.2">
      <c r="A7" s="137" t="s">
        <v>125</v>
      </c>
      <c r="B7" s="8">
        <v>6</v>
      </c>
      <c r="C7" s="142">
        <v>6</v>
      </c>
      <c r="D7" s="8">
        <v>4</v>
      </c>
      <c r="E7" s="142">
        <v>0</v>
      </c>
      <c r="F7" s="8">
        <v>0</v>
      </c>
      <c r="G7" s="142">
        <v>3</v>
      </c>
      <c r="H7" s="8">
        <v>1</v>
      </c>
      <c r="I7" s="142">
        <v>1</v>
      </c>
      <c r="J7" s="8">
        <v>0</v>
      </c>
      <c r="K7" s="142">
        <v>0</v>
      </c>
      <c r="L7" s="146">
        <f t="shared" si="0"/>
        <v>11</v>
      </c>
      <c r="M7" s="146">
        <f t="shared" si="1"/>
        <v>10</v>
      </c>
      <c r="N7" s="8">
        <v>3</v>
      </c>
      <c r="O7" s="142">
        <v>3</v>
      </c>
      <c r="P7" s="8">
        <v>1</v>
      </c>
      <c r="Q7" s="142">
        <v>1</v>
      </c>
      <c r="R7" s="8">
        <v>12</v>
      </c>
      <c r="S7" s="142">
        <v>4</v>
      </c>
      <c r="T7" s="8">
        <v>3</v>
      </c>
      <c r="U7" s="142">
        <v>0</v>
      </c>
      <c r="V7" s="146">
        <f t="shared" si="2"/>
        <v>19</v>
      </c>
      <c r="W7" s="146">
        <f t="shared" si="3"/>
        <v>8</v>
      </c>
      <c r="X7" s="8">
        <v>3</v>
      </c>
      <c r="Y7" s="142">
        <v>3</v>
      </c>
      <c r="Z7" s="8">
        <v>0</v>
      </c>
      <c r="AA7" s="142">
        <v>0</v>
      </c>
      <c r="AB7" s="8">
        <v>2</v>
      </c>
      <c r="AC7" s="142">
        <v>1</v>
      </c>
      <c r="AD7" s="8">
        <v>0</v>
      </c>
      <c r="AE7" s="142">
        <v>3</v>
      </c>
      <c r="AF7" s="146">
        <f t="shared" si="4"/>
        <v>5</v>
      </c>
      <c r="AG7" s="143">
        <f t="shared" si="5"/>
        <v>7</v>
      </c>
      <c r="AH7" s="8">
        <v>1</v>
      </c>
      <c r="AI7" s="142">
        <v>1</v>
      </c>
      <c r="AJ7" s="8">
        <v>0</v>
      </c>
      <c r="AK7" s="142">
        <v>1</v>
      </c>
      <c r="AL7" s="8">
        <v>1</v>
      </c>
      <c r="AM7" s="142">
        <v>2</v>
      </c>
      <c r="AN7" s="8">
        <v>1</v>
      </c>
      <c r="AO7" s="142">
        <v>1</v>
      </c>
      <c r="AP7" s="8"/>
      <c r="AQ7" s="142">
        <v>1</v>
      </c>
      <c r="AR7" s="8"/>
      <c r="AS7" s="142">
        <v>0</v>
      </c>
      <c r="AT7" s="146">
        <f t="shared" si="6"/>
        <v>3</v>
      </c>
      <c r="AU7" s="146">
        <f t="shared" si="7"/>
        <v>6</v>
      </c>
      <c r="AV7" s="8">
        <v>2</v>
      </c>
      <c r="AW7" s="142">
        <v>3</v>
      </c>
      <c r="AX7" s="152">
        <f t="shared" ref="AX7:AX11" si="8">B7+D7+F7+H7+J7+N7+P7+R7+T7+X7+Z7+AB7+AD7+AH7+AJ7+AL7+AN7+AP7+AR7+AV7</f>
        <v>40</v>
      </c>
      <c r="AY7" s="152">
        <f t="shared" ref="AY7:AY11" si="9">C7+E7+G7+I7+K7+O7+Q7+S7+U7+Y7+AA7+AC7+AE7+AI7+AK7+AM7+AO7+AQ7+AS7+AW7</f>
        <v>34</v>
      </c>
    </row>
    <row r="8" spans="1:51" x14ac:dyDescent="0.2">
      <c r="A8" s="137" t="s">
        <v>126</v>
      </c>
      <c r="B8" s="8">
        <v>1</v>
      </c>
      <c r="C8" s="142">
        <v>2</v>
      </c>
      <c r="D8" s="8">
        <v>0</v>
      </c>
      <c r="E8" s="142">
        <v>0</v>
      </c>
      <c r="F8" s="8">
        <v>0</v>
      </c>
      <c r="G8" s="142">
        <v>0</v>
      </c>
      <c r="H8" s="8">
        <v>1</v>
      </c>
      <c r="I8" s="142">
        <v>3</v>
      </c>
      <c r="J8" s="8">
        <v>0</v>
      </c>
      <c r="K8" s="142">
        <v>0</v>
      </c>
      <c r="L8" s="146">
        <f t="shared" si="0"/>
        <v>2</v>
      </c>
      <c r="M8" s="146">
        <f t="shared" si="1"/>
        <v>5</v>
      </c>
      <c r="N8" s="8">
        <v>0</v>
      </c>
      <c r="O8" s="142">
        <v>0</v>
      </c>
      <c r="P8" s="8">
        <v>0</v>
      </c>
      <c r="Q8" s="142">
        <v>0</v>
      </c>
      <c r="R8" s="8">
        <v>1</v>
      </c>
      <c r="S8" s="142">
        <v>1</v>
      </c>
      <c r="T8" s="8">
        <v>1</v>
      </c>
      <c r="U8" s="142">
        <v>4</v>
      </c>
      <c r="V8" s="146">
        <f t="shared" si="2"/>
        <v>2</v>
      </c>
      <c r="W8" s="146">
        <f t="shared" si="3"/>
        <v>5</v>
      </c>
      <c r="X8" s="8">
        <v>1</v>
      </c>
      <c r="Y8" s="142">
        <v>1</v>
      </c>
      <c r="Z8" s="8">
        <v>0</v>
      </c>
      <c r="AA8" s="142">
        <v>1</v>
      </c>
      <c r="AB8" s="8">
        <v>2</v>
      </c>
      <c r="AC8" s="142">
        <v>1</v>
      </c>
      <c r="AD8" s="8">
        <v>0</v>
      </c>
      <c r="AE8" s="142">
        <v>0</v>
      </c>
      <c r="AF8" s="146">
        <f t="shared" si="4"/>
        <v>3</v>
      </c>
      <c r="AG8" s="143">
        <f t="shared" si="5"/>
        <v>3</v>
      </c>
      <c r="AH8" s="8">
        <v>0</v>
      </c>
      <c r="AI8" s="142">
        <v>1</v>
      </c>
      <c r="AJ8" s="8">
        <v>0</v>
      </c>
      <c r="AK8" s="142">
        <v>0</v>
      </c>
      <c r="AL8" s="8">
        <v>2</v>
      </c>
      <c r="AM8" s="142">
        <v>10</v>
      </c>
      <c r="AN8" s="8">
        <v>3</v>
      </c>
      <c r="AO8" s="142">
        <v>6</v>
      </c>
      <c r="AP8" s="8"/>
      <c r="AQ8" s="142">
        <v>0</v>
      </c>
      <c r="AR8" s="8"/>
      <c r="AS8" s="142">
        <v>0</v>
      </c>
      <c r="AT8" s="146">
        <f t="shared" si="6"/>
        <v>5</v>
      </c>
      <c r="AU8" s="146">
        <f t="shared" si="7"/>
        <v>17</v>
      </c>
      <c r="AV8" s="8">
        <v>1</v>
      </c>
      <c r="AW8" s="142">
        <v>3</v>
      </c>
      <c r="AX8" s="152">
        <f t="shared" si="8"/>
        <v>13</v>
      </c>
      <c r="AY8" s="152">
        <f t="shared" si="9"/>
        <v>33</v>
      </c>
    </row>
    <row r="9" spans="1:51" x14ac:dyDescent="0.2">
      <c r="A9" s="137" t="s">
        <v>127</v>
      </c>
      <c r="B9" s="8">
        <v>1</v>
      </c>
      <c r="C9" s="142">
        <v>5</v>
      </c>
      <c r="D9" s="8">
        <v>0</v>
      </c>
      <c r="E9" s="142">
        <v>1</v>
      </c>
      <c r="F9" s="8">
        <v>0</v>
      </c>
      <c r="G9" s="142">
        <v>0</v>
      </c>
      <c r="H9" s="8">
        <v>0</v>
      </c>
      <c r="I9" s="142">
        <v>1</v>
      </c>
      <c r="J9" s="8">
        <v>0</v>
      </c>
      <c r="K9" s="142">
        <v>0</v>
      </c>
      <c r="L9" s="146">
        <f t="shared" si="0"/>
        <v>1</v>
      </c>
      <c r="M9" s="146">
        <f t="shared" si="1"/>
        <v>7</v>
      </c>
      <c r="N9" s="8">
        <v>0</v>
      </c>
      <c r="O9" s="142">
        <v>0</v>
      </c>
      <c r="P9" s="8">
        <v>1</v>
      </c>
      <c r="Q9" s="142">
        <v>1</v>
      </c>
      <c r="R9" s="8">
        <v>1</v>
      </c>
      <c r="S9" s="142">
        <v>3</v>
      </c>
      <c r="T9" s="8">
        <v>0</v>
      </c>
      <c r="U9" s="142">
        <v>0</v>
      </c>
      <c r="V9" s="146">
        <f t="shared" si="2"/>
        <v>2</v>
      </c>
      <c r="W9" s="146">
        <f t="shared" si="3"/>
        <v>4</v>
      </c>
      <c r="X9" s="8">
        <v>0</v>
      </c>
      <c r="Y9" s="142">
        <v>0</v>
      </c>
      <c r="Z9" s="8">
        <v>0</v>
      </c>
      <c r="AA9" s="142">
        <v>0</v>
      </c>
      <c r="AB9" s="8">
        <v>0</v>
      </c>
      <c r="AC9" s="142">
        <v>1</v>
      </c>
      <c r="AD9" s="8">
        <v>3</v>
      </c>
      <c r="AE9" s="142">
        <v>0</v>
      </c>
      <c r="AF9" s="146">
        <f t="shared" si="4"/>
        <v>3</v>
      </c>
      <c r="AG9" s="143">
        <f t="shared" si="5"/>
        <v>1</v>
      </c>
      <c r="AH9" s="8">
        <v>1</v>
      </c>
      <c r="AI9" s="142">
        <v>0</v>
      </c>
      <c r="AJ9" s="8">
        <v>0</v>
      </c>
      <c r="AK9" s="142">
        <v>0</v>
      </c>
      <c r="AL9" s="8">
        <v>2</v>
      </c>
      <c r="AM9" s="142">
        <v>1</v>
      </c>
      <c r="AN9" s="8">
        <v>1</v>
      </c>
      <c r="AO9" s="142">
        <v>2</v>
      </c>
      <c r="AP9" s="8"/>
      <c r="AQ9" s="142">
        <v>5</v>
      </c>
      <c r="AR9" s="8"/>
      <c r="AS9" s="142">
        <v>0</v>
      </c>
      <c r="AT9" s="146">
        <f t="shared" si="6"/>
        <v>4</v>
      </c>
      <c r="AU9" s="146">
        <f t="shared" si="7"/>
        <v>8</v>
      </c>
      <c r="AV9" s="8">
        <v>3</v>
      </c>
      <c r="AW9" s="142">
        <v>1</v>
      </c>
      <c r="AX9" s="152">
        <f t="shared" si="8"/>
        <v>13</v>
      </c>
      <c r="AY9" s="152">
        <f t="shared" si="9"/>
        <v>21</v>
      </c>
    </row>
    <row r="10" spans="1:51" x14ac:dyDescent="0.2">
      <c r="A10" s="137" t="s">
        <v>128</v>
      </c>
      <c r="B10" s="8">
        <v>6</v>
      </c>
      <c r="C10" s="142">
        <v>7</v>
      </c>
      <c r="D10" s="8">
        <v>0</v>
      </c>
      <c r="E10" s="142">
        <v>3</v>
      </c>
      <c r="F10" s="8">
        <v>0</v>
      </c>
      <c r="G10" s="142">
        <v>0</v>
      </c>
      <c r="H10" s="8">
        <v>0</v>
      </c>
      <c r="I10" s="142">
        <v>0</v>
      </c>
      <c r="J10" s="8">
        <v>0</v>
      </c>
      <c r="K10" s="142">
        <v>0</v>
      </c>
      <c r="L10" s="146">
        <f t="shared" si="0"/>
        <v>6</v>
      </c>
      <c r="M10" s="146">
        <f t="shared" si="1"/>
        <v>10</v>
      </c>
      <c r="N10" s="8">
        <v>0</v>
      </c>
      <c r="O10" s="142">
        <v>0</v>
      </c>
      <c r="P10" s="8">
        <v>3</v>
      </c>
      <c r="Q10" s="142">
        <v>1</v>
      </c>
      <c r="R10" s="8">
        <v>0</v>
      </c>
      <c r="S10" s="142">
        <v>1</v>
      </c>
      <c r="T10" s="8">
        <v>1</v>
      </c>
      <c r="U10" s="142">
        <v>0</v>
      </c>
      <c r="V10" s="146">
        <f t="shared" si="2"/>
        <v>4</v>
      </c>
      <c r="W10" s="146">
        <f t="shared" si="3"/>
        <v>2</v>
      </c>
      <c r="X10" s="8">
        <v>3</v>
      </c>
      <c r="Y10" s="142">
        <v>1</v>
      </c>
      <c r="Z10" s="8">
        <v>1</v>
      </c>
      <c r="AA10" s="142">
        <v>2</v>
      </c>
      <c r="AB10" s="8">
        <v>2</v>
      </c>
      <c r="AC10" s="142">
        <v>3</v>
      </c>
      <c r="AD10" s="8">
        <v>0</v>
      </c>
      <c r="AE10" s="142">
        <v>0</v>
      </c>
      <c r="AF10" s="146">
        <f t="shared" si="4"/>
        <v>6</v>
      </c>
      <c r="AG10" s="143">
        <f t="shared" si="5"/>
        <v>6</v>
      </c>
      <c r="AH10" s="8">
        <v>3</v>
      </c>
      <c r="AI10" s="142">
        <v>0</v>
      </c>
      <c r="AJ10" s="8">
        <v>1</v>
      </c>
      <c r="AK10" s="142">
        <v>0</v>
      </c>
      <c r="AL10" s="8">
        <v>1</v>
      </c>
      <c r="AM10" s="142">
        <v>0</v>
      </c>
      <c r="AN10" s="8">
        <v>2</v>
      </c>
      <c r="AO10" s="142">
        <v>0</v>
      </c>
      <c r="AP10" s="8"/>
      <c r="AQ10" s="142">
        <v>0</v>
      </c>
      <c r="AR10" s="8"/>
      <c r="AS10" s="142">
        <v>2</v>
      </c>
      <c r="AT10" s="146">
        <f t="shared" si="6"/>
        <v>7</v>
      </c>
      <c r="AU10" s="146">
        <f t="shared" si="7"/>
        <v>2</v>
      </c>
      <c r="AV10" s="8">
        <v>0</v>
      </c>
      <c r="AW10" s="142">
        <v>3</v>
      </c>
      <c r="AX10" s="152">
        <f t="shared" si="8"/>
        <v>23</v>
      </c>
      <c r="AY10" s="152">
        <f t="shared" si="9"/>
        <v>23</v>
      </c>
    </row>
    <row r="11" spans="1:51" x14ac:dyDescent="0.2">
      <c r="A11" s="137" t="s">
        <v>129</v>
      </c>
      <c r="B11" s="8">
        <v>3</v>
      </c>
      <c r="C11" s="142">
        <v>0</v>
      </c>
      <c r="D11" s="8">
        <v>2</v>
      </c>
      <c r="E11" s="142">
        <v>3</v>
      </c>
      <c r="F11" s="8">
        <v>9</v>
      </c>
      <c r="G11" s="142">
        <v>0</v>
      </c>
      <c r="H11" s="8">
        <v>1</v>
      </c>
      <c r="I11" s="142">
        <v>1</v>
      </c>
      <c r="J11" s="8">
        <v>3</v>
      </c>
      <c r="K11" s="142">
        <v>2</v>
      </c>
      <c r="L11" s="146">
        <f t="shared" si="0"/>
        <v>18</v>
      </c>
      <c r="M11" s="146">
        <f t="shared" si="1"/>
        <v>6</v>
      </c>
      <c r="N11" s="8">
        <v>0</v>
      </c>
      <c r="O11" s="142">
        <v>0</v>
      </c>
      <c r="P11" s="8">
        <v>1</v>
      </c>
      <c r="Q11" s="142">
        <v>1</v>
      </c>
      <c r="R11" s="8">
        <v>0</v>
      </c>
      <c r="S11" s="142">
        <v>0</v>
      </c>
      <c r="T11" s="8">
        <v>0</v>
      </c>
      <c r="U11" s="142">
        <v>0</v>
      </c>
      <c r="V11" s="146">
        <f t="shared" si="2"/>
        <v>1</v>
      </c>
      <c r="W11" s="146">
        <f t="shared" si="3"/>
        <v>1</v>
      </c>
      <c r="X11" s="8">
        <v>1</v>
      </c>
      <c r="Y11" s="142">
        <v>0</v>
      </c>
      <c r="Z11" s="8">
        <v>0</v>
      </c>
      <c r="AA11" s="142">
        <v>1</v>
      </c>
      <c r="AB11" s="8">
        <v>1</v>
      </c>
      <c r="AC11" s="142">
        <v>2</v>
      </c>
      <c r="AD11" s="8">
        <v>0</v>
      </c>
      <c r="AE11" s="142">
        <v>0</v>
      </c>
      <c r="AF11" s="146">
        <f t="shared" si="4"/>
        <v>2</v>
      </c>
      <c r="AG11" s="143">
        <f t="shared" si="5"/>
        <v>3</v>
      </c>
      <c r="AH11" s="8">
        <v>0</v>
      </c>
      <c r="AI11" s="142">
        <v>1</v>
      </c>
      <c r="AJ11" s="8">
        <v>0</v>
      </c>
      <c r="AK11" s="142">
        <v>0</v>
      </c>
      <c r="AL11" s="8">
        <v>6</v>
      </c>
      <c r="AM11" s="142">
        <v>2</v>
      </c>
      <c r="AN11" s="8">
        <v>2</v>
      </c>
      <c r="AO11" s="142">
        <v>4</v>
      </c>
      <c r="AP11" s="8"/>
      <c r="AQ11" s="142">
        <v>0</v>
      </c>
      <c r="AR11" s="8"/>
      <c r="AS11" s="142">
        <v>0</v>
      </c>
      <c r="AT11" s="146">
        <f t="shared" si="6"/>
        <v>8</v>
      </c>
      <c r="AU11" s="146">
        <f t="shared" si="7"/>
        <v>7</v>
      </c>
      <c r="AV11" s="8">
        <v>1</v>
      </c>
      <c r="AW11" s="142">
        <v>2</v>
      </c>
      <c r="AX11" s="152">
        <f t="shared" si="8"/>
        <v>30</v>
      </c>
      <c r="AY11" s="152">
        <f t="shared" si="9"/>
        <v>19</v>
      </c>
    </row>
    <row r="12" spans="1:51" s="136" customFormat="1" x14ac:dyDescent="0.2">
      <c r="A12" s="2" t="s">
        <v>141</v>
      </c>
      <c r="B12" s="6">
        <f>SUM(B5:B11)</f>
        <v>29</v>
      </c>
      <c r="C12" s="6"/>
      <c r="D12" s="6">
        <f>SUM(D5:D11)</f>
        <v>9</v>
      </c>
      <c r="E12" s="6"/>
      <c r="F12" s="6">
        <f>SUM(F5:F11)</f>
        <v>11</v>
      </c>
      <c r="G12" s="6"/>
      <c r="H12" s="6">
        <f>SUM(H5:H11)</f>
        <v>7</v>
      </c>
      <c r="I12" s="6"/>
      <c r="J12" s="6">
        <f>SUM(J5:J11)</f>
        <v>4</v>
      </c>
      <c r="K12" s="6"/>
      <c r="L12" s="6">
        <f t="shared" ref="L12:U12" si="10">SUM(L5:L11)</f>
        <v>60</v>
      </c>
      <c r="M12" s="6">
        <f t="shared" si="10"/>
        <v>65</v>
      </c>
      <c r="N12" s="6">
        <f t="shared" si="10"/>
        <v>5</v>
      </c>
      <c r="O12" s="6">
        <f t="shared" si="10"/>
        <v>5</v>
      </c>
      <c r="P12" s="6">
        <f t="shared" si="10"/>
        <v>9</v>
      </c>
      <c r="Q12" s="6">
        <f t="shared" si="10"/>
        <v>7</v>
      </c>
      <c r="R12" s="6">
        <f t="shared" si="10"/>
        <v>15</v>
      </c>
      <c r="S12" s="6">
        <f t="shared" si="10"/>
        <v>11</v>
      </c>
      <c r="T12" s="6">
        <f t="shared" si="10"/>
        <v>7</v>
      </c>
      <c r="U12" s="6">
        <f t="shared" si="10"/>
        <v>6</v>
      </c>
      <c r="V12" s="146">
        <f t="shared" si="2"/>
        <v>36</v>
      </c>
      <c r="W12" s="146">
        <f t="shared" si="3"/>
        <v>29</v>
      </c>
      <c r="X12" s="6">
        <f t="shared" ref="X12:AE12" si="11">SUM(X5:X11)</f>
        <v>8</v>
      </c>
      <c r="Y12" s="6">
        <f t="shared" si="11"/>
        <v>7</v>
      </c>
      <c r="Z12" s="6">
        <f t="shared" si="11"/>
        <v>1</v>
      </c>
      <c r="AA12" s="6">
        <f t="shared" si="11"/>
        <v>5</v>
      </c>
      <c r="AB12" s="6">
        <f t="shared" si="11"/>
        <v>10</v>
      </c>
      <c r="AC12" s="6">
        <f t="shared" si="11"/>
        <v>8</v>
      </c>
      <c r="AD12" s="6">
        <f t="shared" si="11"/>
        <v>3</v>
      </c>
      <c r="AE12" s="6">
        <f t="shared" si="11"/>
        <v>3</v>
      </c>
      <c r="AF12" s="146">
        <f t="shared" si="4"/>
        <v>22</v>
      </c>
      <c r="AG12" s="143">
        <f t="shared" si="5"/>
        <v>23</v>
      </c>
      <c r="AH12" s="6">
        <f>SUM(AH5:AH11)</f>
        <v>6</v>
      </c>
      <c r="AI12" s="6"/>
      <c r="AJ12" s="6">
        <f t="shared" ref="AJ12:AO12" si="12">SUM(AJ5:AJ11)</f>
        <v>1</v>
      </c>
      <c r="AK12" s="6">
        <f t="shared" si="12"/>
        <v>1</v>
      </c>
      <c r="AL12" s="6">
        <f t="shared" si="12"/>
        <v>18</v>
      </c>
      <c r="AM12" s="6">
        <f t="shared" si="12"/>
        <v>22</v>
      </c>
      <c r="AN12" s="6">
        <f t="shared" si="12"/>
        <v>12</v>
      </c>
      <c r="AO12" s="6">
        <f t="shared" si="12"/>
        <v>15</v>
      </c>
      <c r="AP12" s="6"/>
      <c r="AQ12" s="6">
        <f>SUM(AQ5:AQ11)</f>
        <v>8</v>
      </c>
      <c r="AR12" s="6"/>
      <c r="AS12" s="6">
        <f>SUM(AS5:AS11)</f>
        <v>3</v>
      </c>
      <c r="AT12" s="146">
        <f t="shared" si="6"/>
        <v>37</v>
      </c>
      <c r="AU12" s="146">
        <f t="shared" si="7"/>
        <v>49</v>
      </c>
      <c r="AV12" s="6">
        <f>SUM(AV5:AV11)</f>
        <v>11</v>
      </c>
      <c r="AW12" s="6">
        <f>SUM(AW5:AW11)</f>
        <v>15</v>
      </c>
      <c r="AX12" s="152"/>
      <c r="AY12" s="152"/>
    </row>
    <row r="15" spans="1:51" x14ac:dyDescent="0.2">
      <c r="A15" s="138"/>
      <c r="B15" s="137"/>
      <c r="C15" s="137" t="s">
        <v>124</v>
      </c>
      <c r="D15" s="137" t="s">
        <v>211</v>
      </c>
      <c r="E15" s="137" t="s">
        <v>125</v>
      </c>
      <c r="F15" s="137" t="s">
        <v>126</v>
      </c>
      <c r="G15" s="137" t="s">
        <v>127</v>
      </c>
      <c r="H15" s="137" t="s">
        <v>128</v>
      </c>
      <c r="I15" s="137" t="s">
        <v>129</v>
      </c>
    </row>
    <row r="16" spans="1:51" x14ac:dyDescent="0.2">
      <c r="A16" s="140" t="s">
        <v>222</v>
      </c>
      <c r="B16" s="8" t="s">
        <v>212</v>
      </c>
      <c r="C16" s="8">
        <v>2</v>
      </c>
      <c r="D16" s="8">
        <v>10</v>
      </c>
      <c r="E16" s="8">
        <v>6</v>
      </c>
      <c r="F16" s="8">
        <v>1</v>
      </c>
      <c r="G16" s="8">
        <v>1</v>
      </c>
      <c r="H16" s="8">
        <v>6</v>
      </c>
      <c r="I16" s="8">
        <v>3</v>
      </c>
    </row>
    <row r="17" spans="1:9" x14ac:dyDescent="0.2">
      <c r="A17" s="140"/>
      <c r="B17" s="142" t="s">
        <v>213</v>
      </c>
      <c r="C17" s="142">
        <v>1</v>
      </c>
      <c r="D17" s="142">
        <v>8</v>
      </c>
      <c r="E17" s="142">
        <v>6</v>
      </c>
      <c r="F17" s="142">
        <v>2</v>
      </c>
      <c r="G17" s="142">
        <v>5</v>
      </c>
      <c r="H17" s="142">
        <v>7</v>
      </c>
      <c r="I17" s="142">
        <v>0</v>
      </c>
    </row>
    <row r="18" spans="1:9" x14ac:dyDescent="0.2">
      <c r="A18" s="140"/>
      <c r="B18" s="142"/>
      <c r="C18" s="142" t="s">
        <v>124</v>
      </c>
      <c r="D18" s="142" t="s">
        <v>211</v>
      </c>
      <c r="E18" s="142" t="s">
        <v>125</v>
      </c>
      <c r="F18" s="142" t="s">
        <v>126</v>
      </c>
      <c r="G18" s="142" t="s">
        <v>127</v>
      </c>
      <c r="H18" s="142" t="s">
        <v>128</v>
      </c>
      <c r="I18" s="142" t="s">
        <v>129</v>
      </c>
    </row>
    <row r="19" spans="1:9" x14ac:dyDescent="0.2">
      <c r="A19" s="140" t="s">
        <v>221</v>
      </c>
      <c r="B19" s="8" t="s">
        <v>212</v>
      </c>
      <c r="C19" s="8">
        <v>0</v>
      </c>
      <c r="D19" s="8">
        <v>3</v>
      </c>
      <c r="E19" s="8">
        <v>4</v>
      </c>
      <c r="F19" s="8">
        <v>0</v>
      </c>
      <c r="G19" s="8">
        <v>0</v>
      </c>
      <c r="H19" s="8">
        <v>0</v>
      </c>
      <c r="I19" s="8">
        <v>2</v>
      </c>
    </row>
    <row r="20" spans="1:9" x14ac:dyDescent="0.2">
      <c r="A20" s="140"/>
      <c r="B20" s="142" t="s">
        <v>213</v>
      </c>
      <c r="C20" s="142">
        <v>0</v>
      </c>
      <c r="D20" s="142">
        <v>4</v>
      </c>
      <c r="E20" s="142">
        <v>0</v>
      </c>
      <c r="F20" s="142">
        <v>0</v>
      </c>
      <c r="G20" s="142">
        <v>1</v>
      </c>
      <c r="H20" s="142">
        <v>3</v>
      </c>
      <c r="I20" s="142">
        <v>3</v>
      </c>
    </row>
    <row r="21" spans="1:9" x14ac:dyDescent="0.2">
      <c r="A21" s="140"/>
      <c r="B21" s="142"/>
      <c r="C21" s="142" t="s">
        <v>124</v>
      </c>
      <c r="D21" s="142" t="s">
        <v>211</v>
      </c>
      <c r="E21" s="142" t="s">
        <v>125</v>
      </c>
      <c r="F21" s="142" t="s">
        <v>126</v>
      </c>
      <c r="G21" s="142" t="s">
        <v>127</v>
      </c>
      <c r="H21" s="142" t="s">
        <v>128</v>
      </c>
      <c r="I21" s="142" t="s">
        <v>129</v>
      </c>
    </row>
    <row r="22" spans="1:9" x14ac:dyDescent="0.2">
      <c r="A22" s="140" t="s">
        <v>133</v>
      </c>
      <c r="B22" s="8" t="s">
        <v>212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9</v>
      </c>
    </row>
    <row r="23" spans="1:9" x14ac:dyDescent="0.2">
      <c r="A23" s="140"/>
      <c r="B23" s="142" t="s">
        <v>213</v>
      </c>
      <c r="C23" s="142">
        <v>0</v>
      </c>
      <c r="D23" s="142">
        <v>9</v>
      </c>
      <c r="E23" s="142">
        <v>3</v>
      </c>
      <c r="F23" s="142">
        <v>0</v>
      </c>
      <c r="G23" s="142">
        <v>0</v>
      </c>
      <c r="H23" s="142">
        <v>0</v>
      </c>
      <c r="I23" s="142">
        <v>0</v>
      </c>
    </row>
    <row r="24" spans="1:9" x14ac:dyDescent="0.2">
      <c r="A24" s="140"/>
      <c r="B24" s="142"/>
      <c r="C24" s="142" t="s">
        <v>124</v>
      </c>
      <c r="D24" s="142" t="s">
        <v>211</v>
      </c>
      <c r="E24" s="142" t="s">
        <v>125</v>
      </c>
      <c r="F24" s="142" t="s">
        <v>126</v>
      </c>
      <c r="G24" s="142" t="s">
        <v>127</v>
      </c>
      <c r="H24" s="142" t="s">
        <v>128</v>
      </c>
      <c r="I24" s="142" t="s">
        <v>129</v>
      </c>
    </row>
    <row r="25" spans="1:9" x14ac:dyDescent="0.2">
      <c r="A25" s="140" t="s">
        <v>220</v>
      </c>
      <c r="B25" s="8" t="s">
        <v>212</v>
      </c>
      <c r="C25" s="8">
        <v>4</v>
      </c>
      <c r="D25" s="8">
        <v>0</v>
      </c>
      <c r="E25" s="8">
        <v>1</v>
      </c>
      <c r="F25" s="8">
        <v>1</v>
      </c>
      <c r="G25" s="8">
        <v>0</v>
      </c>
      <c r="H25" s="8">
        <v>0</v>
      </c>
      <c r="I25" s="8">
        <v>1</v>
      </c>
    </row>
    <row r="26" spans="1:9" x14ac:dyDescent="0.2">
      <c r="A26" s="140"/>
      <c r="B26" s="142" t="s">
        <v>213</v>
      </c>
      <c r="C26" s="142">
        <v>1</v>
      </c>
      <c r="D26" s="142">
        <v>1</v>
      </c>
      <c r="E26" s="142">
        <v>1</v>
      </c>
      <c r="F26" s="142">
        <v>3</v>
      </c>
      <c r="G26" s="142">
        <v>1</v>
      </c>
      <c r="H26" s="142">
        <v>0</v>
      </c>
      <c r="I26" s="142">
        <v>1</v>
      </c>
    </row>
    <row r="27" spans="1:9" x14ac:dyDescent="0.2">
      <c r="A27" s="140"/>
      <c r="B27" s="142"/>
      <c r="C27" s="142" t="s">
        <v>124</v>
      </c>
      <c r="D27" s="142" t="s">
        <v>211</v>
      </c>
      <c r="E27" s="142" t="s">
        <v>125</v>
      </c>
      <c r="F27" s="142" t="s">
        <v>126</v>
      </c>
      <c r="G27" s="142" t="s">
        <v>127</v>
      </c>
      <c r="H27" s="142" t="s">
        <v>128</v>
      </c>
      <c r="I27" s="142" t="s">
        <v>129</v>
      </c>
    </row>
    <row r="28" spans="1:9" x14ac:dyDescent="0.2">
      <c r="A28" s="140" t="s">
        <v>219</v>
      </c>
      <c r="B28" s="8" t="s">
        <v>212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3</v>
      </c>
    </row>
    <row r="29" spans="1:9" x14ac:dyDescent="0.2">
      <c r="A29" s="140"/>
      <c r="B29" s="142" t="s">
        <v>213</v>
      </c>
      <c r="C29" s="142">
        <v>0</v>
      </c>
      <c r="D29" s="142">
        <v>3</v>
      </c>
      <c r="E29" s="142">
        <v>0</v>
      </c>
      <c r="F29" s="142">
        <v>0</v>
      </c>
      <c r="G29" s="142">
        <v>0</v>
      </c>
      <c r="H29" s="142">
        <v>0</v>
      </c>
      <c r="I29" s="142">
        <v>2</v>
      </c>
    </row>
    <row r="30" spans="1:9" x14ac:dyDescent="0.2">
      <c r="A30" s="140"/>
      <c r="B30" s="142"/>
      <c r="C30" s="147" t="s">
        <v>124</v>
      </c>
      <c r="D30" s="147" t="s">
        <v>211</v>
      </c>
      <c r="E30" s="147" t="s">
        <v>125</v>
      </c>
      <c r="F30" s="147" t="s">
        <v>126</v>
      </c>
      <c r="G30" s="147" t="s">
        <v>127</v>
      </c>
      <c r="H30" s="147" t="s">
        <v>128</v>
      </c>
      <c r="I30" s="147" t="s">
        <v>129</v>
      </c>
    </row>
    <row r="31" spans="1:9" x14ac:dyDescent="0.2">
      <c r="A31" s="145" t="s">
        <v>214</v>
      </c>
      <c r="B31" s="146" t="s">
        <v>212</v>
      </c>
      <c r="C31" s="146">
        <f t="shared" ref="C31:I32" si="13">C16+C19+C22+C25+C28</f>
        <v>7</v>
      </c>
      <c r="D31" s="146">
        <f t="shared" si="13"/>
        <v>15</v>
      </c>
      <c r="E31" s="146">
        <f t="shared" si="13"/>
        <v>11</v>
      </c>
      <c r="F31" s="146">
        <f t="shared" si="13"/>
        <v>2</v>
      </c>
      <c r="G31" s="146">
        <f t="shared" si="13"/>
        <v>1</v>
      </c>
      <c r="H31" s="146">
        <f t="shared" si="13"/>
        <v>6</v>
      </c>
      <c r="I31" s="146">
        <f t="shared" si="13"/>
        <v>18</v>
      </c>
    </row>
    <row r="32" spans="1:9" x14ac:dyDescent="0.2">
      <c r="A32" s="145"/>
      <c r="B32" s="146" t="s">
        <v>213</v>
      </c>
      <c r="C32" s="146">
        <f t="shared" si="13"/>
        <v>2</v>
      </c>
      <c r="D32" s="146">
        <f t="shared" si="13"/>
        <v>25</v>
      </c>
      <c r="E32" s="146">
        <f t="shared" si="13"/>
        <v>10</v>
      </c>
      <c r="F32" s="146">
        <f t="shared" si="13"/>
        <v>5</v>
      </c>
      <c r="G32" s="146">
        <f t="shared" si="13"/>
        <v>7</v>
      </c>
      <c r="H32" s="146">
        <f t="shared" si="13"/>
        <v>10</v>
      </c>
      <c r="I32" s="146">
        <f t="shared" si="13"/>
        <v>6</v>
      </c>
    </row>
    <row r="35" spans="1:9" x14ac:dyDescent="0.2">
      <c r="C35" s="15" t="s">
        <v>124</v>
      </c>
      <c r="D35" s="15" t="s">
        <v>211</v>
      </c>
      <c r="E35" s="15" t="s">
        <v>125</v>
      </c>
      <c r="F35" s="15" t="s">
        <v>126</v>
      </c>
      <c r="G35" s="15" t="s">
        <v>127</v>
      </c>
      <c r="H35" s="15" t="s">
        <v>128</v>
      </c>
      <c r="I35" s="15" t="s">
        <v>129</v>
      </c>
    </row>
    <row r="36" spans="1:9" x14ac:dyDescent="0.2">
      <c r="A36" s="140" t="s">
        <v>215</v>
      </c>
      <c r="B36" s="8" t="s">
        <v>212</v>
      </c>
      <c r="C36" s="8">
        <v>0</v>
      </c>
      <c r="D36" s="8">
        <v>2</v>
      </c>
      <c r="E36" s="8">
        <v>3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">
      <c r="A37" s="140"/>
      <c r="B37" s="142" t="s">
        <v>213</v>
      </c>
      <c r="C37" s="142">
        <v>0</v>
      </c>
      <c r="D37" s="142">
        <v>2</v>
      </c>
      <c r="E37" s="142">
        <v>3</v>
      </c>
      <c r="F37" s="142">
        <v>0</v>
      </c>
      <c r="G37" s="142">
        <v>0</v>
      </c>
      <c r="H37" s="142">
        <v>0</v>
      </c>
      <c r="I37" s="142">
        <v>0</v>
      </c>
    </row>
    <row r="38" spans="1:9" x14ac:dyDescent="0.2">
      <c r="A38" s="140"/>
      <c r="B38" s="142"/>
      <c r="C38" s="142" t="s">
        <v>124</v>
      </c>
      <c r="D38" s="142" t="s">
        <v>211</v>
      </c>
      <c r="E38" s="142" t="s">
        <v>125</v>
      </c>
      <c r="F38" s="142" t="s">
        <v>126</v>
      </c>
      <c r="G38" s="142" t="s">
        <v>127</v>
      </c>
      <c r="H38" s="142" t="s">
        <v>128</v>
      </c>
      <c r="I38" s="142" t="s">
        <v>129</v>
      </c>
    </row>
    <row r="39" spans="1:9" x14ac:dyDescent="0.2">
      <c r="A39" s="140" t="s">
        <v>216</v>
      </c>
      <c r="B39" s="8" t="s">
        <v>212</v>
      </c>
      <c r="C39" s="8">
        <v>0</v>
      </c>
      <c r="D39" s="8">
        <v>3</v>
      </c>
      <c r="E39" s="8">
        <v>1</v>
      </c>
      <c r="F39" s="8">
        <v>0</v>
      </c>
      <c r="G39" s="8">
        <v>1</v>
      </c>
      <c r="H39" s="8">
        <v>3</v>
      </c>
      <c r="I39" s="8">
        <v>1</v>
      </c>
    </row>
    <row r="40" spans="1:9" x14ac:dyDescent="0.2">
      <c r="A40" s="140"/>
      <c r="B40" s="142" t="s">
        <v>213</v>
      </c>
      <c r="C40" s="142">
        <v>1</v>
      </c>
      <c r="D40" s="142">
        <v>2</v>
      </c>
      <c r="E40" s="142">
        <v>1</v>
      </c>
      <c r="F40" s="142">
        <v>0</v>
      </c>
      <c r="G40" s="142">
        <v>1</v>
      </c>
      <c r="H40" s="142">
        <v>1</v>
      </c>
      <c r="I40" s="142">
        <v>1</v>
      </c>
    </row>
    <row r="41" spans="1:9" x14ac:dyDescent="0.2">
      <c r="A41" s="140"/>
      <c r="B41" s="142"/>
      <c r="C41" s="142" t="s">
        <v>124</v>
      </c>
      <c r="D41" s="142" t="s">
        <v>211</v>
      </c>
      <c r="E41" s="142" t="s">
        <v>125</v>
      </c>
      <c r="F41" s="142" t="s">
        <v>126</v>
      </c>
      <c r="G41" s="142" t="s">
        <v>127</v>
      </c>
      <c r="H41" s="142" t="s">
        <v>128</v>
      </c>
      <c r="I41" s="142" t="s">
        <v>129</v>
      </c>
    </row>
    <row r="42" spans="1:9" x14ac:dyDescent="0.2">
      <c r="A42" s="140" t="s">
        <v>217</v>
      </c>
      <c r="B42" s="8" t="s">
        <v>212</v>
      </c>
      <c r="C42" s="8">
        <v>0</v>
      </c>
      <c r="D42" s="8">
        <v>1</v>
      </c>
      <c r="E42" s="8">
        <v>12</v>
      </c>
      <c r="F42" s="8">
        <v>1</v>
      </c>
      <c r="G42" s="8">
        <v>1</v>
      </c>
      <c r="H42" s="8">
        <v>0</v>
      </c>
      <c r="I42" s="8">
        <v>0</v>
      </c>
    </row>
    <row r="43" spans="1:9" x14ac:dyDescent="0.2">
      <c r="A43" s="140"/>
      <c r="B43" s="142" t="s">
        <v>213</v>
      </c>
      <c r="C43" s="142">
        <v>1</v>
      </c>
      <c r="D43" s="142">
        <v>1</v>
      </c>
      <c r="E43" s="142">
        <v>4</v>
      </c>
      <c r="F43" s="142">
        <v>1</v>
      </c>
      <c r="G43" s="142">
        <v>3</v>
      </c>
      <c r="H43" s="142">
        <v>1</v>
      </c>
      <c r="I43" s="142">
        <v>0</v>
      </c>
    </row>
    <row r="44" spans="1:9" x14ac:dyDescent="0.2">
      <c r="A44" s="140"/>
      <c r="B44" s="142"/>
      <c r="C44" s="142" t="s">
        <v>124</v>
      </c>
      <c r="D44" s="142" t="s">
        <v>211</v>
      </c>
      <c r="E44" s="142" t="s">
        <v>125</v>
      </c>
      <c r="F44" s="142" t="s">
        <v>126</v>
      </c>
      <c r="G44" s="142" t="s">
        <v>127</v>
      </c>
      <c r="H44" s="142" t="s">
        <v>128</v>
      </c>
      <c r="I44" s="142" t="s">
        <v>129</v>
      </c>
    </row>
    <row r="45" spans="1:9" x14ac:dyDescent="0.2">
      <c r="A45" s="140" t="s">
        <v>218</v>
      </c>
      <c r="B45" s="8" t="s">
        <v>212</v>
      </c>
      <c r="C45" s="8">
        <v>0</v>
      </c>
      <c r="D45" s="8">
        <v>2</v>
      </c>
      <c r="E45" s="8">
        <v>3</v>
      </c>
      <c r="F45" s="8">
        <v>1</v>
      </c>
      <c r="G45" s="8">
        <v>0</v>
      </c>
      <c r="H45" s="8">
        <v>1</v>
      </c>
      <c r="I45" s="8">
        <v>0</v>
      </c>
    </row>
    <row r="46" spans="1:9" x14ac:dyDescent="0.2">
      <c r="A46" s="140"/>
      <c r="B46" s="142" t="s">
        <v>213</v>
      </c>
      <c r="C46" s="142">
        <v>2</v>
      </c>
      <c r="D46" s="142">
        <v>0</v>
      </c>
      <c r="E46" s="142">
        <v>0</v>
      </c>
      <c r="F46" s="142">
        <v>4</v>
      </c>
      <c r="G46" s="142">
        <v>0</v>
      </c>
      <c r="H46" s="142">
        <v>0</v>
      </c>
      <c r="I46" s="142">
        <v>0</v>
      </c>
    </row>
    <row r="47" spans="1:9" x14ac:dyDescent="0.2">
      <c r="A47" s="140"/>
      <c r="B47" s="142"/>
      <c r="C47" s="147" t="s">
        <v>124</v>
      </c>
      <c r="D47" s="147" t="s">
        <v>211</v>
      </c>
      <c r="E47" s="147" t="s">
        <v>125</v>
      </c>
      <c r="F47" s="147" t="s">
        <v>126</v>
      </c>
      <c r="G47" s="147" t="s">
        <v>127</v>
      </c>
      <c r="H47" s="147" t="s">
        <v>128</v>
      </c>
      <c r="I47" s="147" t="s">
        <v>129</v>
      </c>
    </row>
    <row r="48" spans="1:9" x14ac:dyDescent="0.2">
      <c r="A48" s="145" t="s">
        <v>223</v>
      </c>
      <c r="B48" s="146" t="s">
        <v>212</v>
      </c>
      <c r="C48" s="146">
        <f t="shared" ref="C48:I49" si="14">C36+C39+C42+C45</f>
        <v>0</v>
      </c>
      <c r="D48" s="146">
        <f t="shared" si="14"/>
        <v>8</v>
      </c>
      <c r="E48" s="146">
        <f t="shared" si="14"/>
        <v>19</v>
      </c>
      <c r="F48" s="146">
        <f t="shared" si="14"/>
        <v>2</v>
      </c>
      <c r="G48" s="146">
        <f t="shared" si="14"/>
        <v>2</v>
      </c>
      <c r="H48" s="146">
        <f t="shared" si="14"/>
        <v>4</v>
      </c>
      <c r="I48" s="146">
        <f t="shared" si="14"/>
        <v>1</v>
      </c>
    </row>
    <row r="49" spans="1:10" x14ac:dyDescent="0.2">
      <c r="A49" s="145"/>
      <c r="B49" s="146" t="s">
        <v>213</v>
      </c>
      <c r="C49" s="146">
        <f t="shared" si="14"/>
        <v>4</v>
      </c>
      <c r="D49" s="146">
        <f t="shared" si="14"/>
        <v>5</v>
      </c>
      <c r="E49" s="146">
        <f t="shared" si="14"/>
        <v>8</v>
      </c>
      <c r="F49" s="146">
        <f t="shared" si="14"/>
        <v>5</v>
      </c>
      <c r="G49" s="146">
        <f t="shared" si="14"/>
        <v>4</v>
      </c>
      <c r="H49" s="146">
        <f t="shared" si="14"/>
        <v>2</v>
      </c>
      <c r="I49" s="146">
        <f t="shared" si="14"/>
        <v>1</v>
      </c>
    </row>
    <row r="52" spans="1:10" x14ac:dyDescent="0.2">
      <c r="A52" s="3"/>
      <c r="B52" s="8"/>
      <c r="C52" s="8" t="s">
        <v>124</v>
      </c>
      <c r="D52" s="8" t="s">
        <v>211</v>
      </c>
      <c r="E52" s="8" t="s">
        <v>125</v>
      </c>
      <c r="F52" s="8" t="s">
        <v>126</v>
      </c>
      <c r="G52" s="8" t="s">
        <v>127</v>
      </c>
      <c r="H52" s="8" t="s">
        <v>128</v>
      </c>
      <c r="I52" s="8" t="s">
        <v>129</v>
      </c>
      <c r="J52" s="8"/>
    </row>
    <row r="53" spans="1:10" x14ac:dyDescent="0.2">
      <c r="A53" s="140" t="s">
        <v>224</v>
      </c>
      <c r="B53" s="8" t="s">
        <v>212</v>
      </c>
      <c r="C53" s="8">
        <v>0</v>
      </c>
      <c r="D53" s="8">
        <v>0</v>
      </c>
      <c r="E53" s="8">
        <v>3</v>
      </c>
      <c r="F53" s="8">
        <v>1</v>
      </c>
      <c r="G53" s="8">
        <v>0</v>
      </c>
      <c r="H53" s="8">
        <v>3</v>
      </c>
      <c r="I53" s="8">
        <v>1</v>
      </c>
    </row>
    <row r="54" spans="1:10" x14ac:dyDescent="0.2">
      <c r="A54" s="140"/>
      <c r="B54" s="142" t="s">
        <v>213</v>
      </c>
      <c r="C54" s="142">
        <v>0</v>
      </c>
      <c r="D54" s="142">
        <v>2</v>
      </c>
      <c r="E54" s="142">
        <v>3</v>
      </c>
      <c r="F54" s="142">
        <v>1</v>
      </c>
      <c r="G54" s="142">
        <v>0</v>
      </c>
      <c r="H54" s="142">
        <v>1</v>
      </c>
      <c r="I54" s="142">
        <v>0</v>
      </c>
    </row>
    <row r="55" spans="1:10" x14ac:dyDescent="0.2">
      <c r="A55" s="140"/>
      <c r="B55" s="142"/>
      <c r="C55" s="142" t="s">
        <v>124</v>
      </c>
      <c r="D55" s="142" t="s">
        <v>211</v>
      </c>
      <c r="E55" s="142" t="s">
        <v>125</v>
      </c>
      <c r="F55" s="142" t="s">
        <v>126</v>
      </c>
      <c r="G55" s="142" t="s">
        <v>127</v>
      </c>
      <c r="H55" s="142" t="s">
        <v>128</v>
      </c>
      <c r="I55" s="142" t="s">
        <v>129</v>
      </c>
    </row>
    <row r="56" spans="1:10" x14ac:dyDescent="0.2">
      <c r="A56" s="140" t="s">
        <v>225</v>
      </c>
      <c r="B56" s="8" t="s">
        <v>212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</row>
    <row r="57" spans="1:10" x14ac:dyDescent="0.2">
      <c r="A57" s="140"/>
      <c r="B57" s="142" t="s">
        <v>213</v>
      </c>
      <c r="C57" s="142">
        <v>0</v>
      </c>
      <c r="D57" s="142">
        <v>1</v>
      </c>
      <c r="E57" s="142">
        <v>0</v>
      </c>
      <c r="F57" s="142">
        <v>1</v>
      </c>
      <c r="G57" s="142">
        <v>0</v>
      </c>
      <c r="H57" s="142">
        <v>2</v>
      </c>
      <c r="I57" s="142">
        <v>1</v>
      </c>
    </row>
    <row r="58" spans="1:10" x14ac:dyDescent="0.2">
      <c r="A58" s="140"/>
      <c r="B58" s="142"/>
      <c r="C58" s="142" t="s">
        <v>124</v>
      </c>
      <c r="D58" s="142" t="s">
        <v>211</v>
      </c>
      <c r="E58" s="142" t="s">
        <v>125</v>
      </c>
      <c r="F58" s="142" t="s">
        <v>126</v>
      </c>
      <c r="G58" s="142" t="s">
        <v>127</v>
      </c>
      <c r="H58" s="142" t="s">
        <v>128</v>
      </c>
      <c r="I58" s="142" t="s">
        <v>129</v>
      </c>
    </row>
    <row r="59" spans="1:10" x14ac:dyDescent="0.2">
      <c r="A59" s="140" t="s">
        <v>226</v>
      </c>
      <c r="B59" s="8" t="s">
        <v>212</v>
      </c>
      <c r="C59" s="8">
        <v>1</v>
      </c>
      <c r="D59" s="8">
        <v>2</v>
      </c>
      <c r="E59" s="8">
        <v>2</v>
      </c>
      <c r="F59" s="8">
        <v>2</v>
      </c>
      <c r="G59" s="8">
        <v>0</v>
      </c>
      <c r="H59" s="8">
        <v>2</v>
      </c>
      <c r="I59" s="8">
        <v>1</v>
      </c>
    </row>
    <row r="60" spans="1:10" x14ac:dyDescent="0.2">
      <c r="A60" s="140"/>
      <c r="B60" s="142" t="s">
        <v>213</v>
      </c>
      <c r="C60" s="142">
        <v>0</v>
      </c>
      <c r="D60" s="142">
        <v>0</v>
      </c>
      <c r="E60" s="142">
        <v>1</v>
      </c>
      <c r="F60" s="142">
        <v>1</v>
      </c>
      <c r="G60" s="142">
        <v>1</v>
      </c>
      <c r="H60" s="142">
        <v>3</v>
      </c>
      <c r="I60" s="142">
        <v>2</v>
      </c>
    </row>
    <row r="61" spans="1:10" x14ac:dyDescent="0.2">
      <c r="A61" s="140"/>
      <c r="B61" s="142"/>
      <c r="C61" s="142" t="s">
        <v>124</v>
      </c>
      <c r="D61" s="142" t="s">
        <v>211</v>
      </c>
      <c r="E61" s="142" t="s">
        <v>125</v>
      </c>
      <c r="F61" s="142" t="s">
        <v>126</v>
      </c>
      <c r="G61" s="142" t="s">
        <v>127</v>
      </c>
      <c r="H61" s="142" t="s">
        <v>128</v>
      </c>
      <c r="I61" s="142" t="s">
        <v>129</v>
      </c>
    </row>
    <row r="62" spans="1:10" x14ac:dyDescent="0.2">
      <c r="A62" s="140" t="s">
        <v>227</v>
      </c>
      <c r="B62" s="8" t="s">
        <v>212</v>
      </c>
      <c r="C62" s="8">
        <v>0</v>
      </c>
      <c r="D62" s="8">
        <v>0</v>
      </c>
      <c r="E62" s="8">
        <v>0</v>
      </c>
      <c r="F62" s="8">
        <v>0</v>
      </c>
      <c r="G62" s="8">
        <v>3</v>
      </c>
      <c r="H62" s="8">
        <v>0</v>
      </c>
      <c r="I62" s="8">
        <v>0</v>
      </c>
    </row>
    <row r="63" spans="1:10" x14ac:dyDescent="0.2">
      <c r="A63" s="140"/>
      <c r="B63" s="142" t="s">
        <v>213</v>
      </c>
      <c r="C63" s="142">
        <v>0</v>
      </c>
      <c r="D63" s="142">
        <v>0</v>
      </c>
      <c r="E63" s="142">
        <v>3</v>
      </c>
      <c r="F63" s="142">
        <v>0</v>
      </c>
      <c r="G63" s="142">
        <v>0</v>
      </c>
      <c r="H63" s="142">
        <v>0</v>
      </c>
      <c r="I63" s="142">
        <v>0</v>
      </c>
    </row>
    <row r="64" spans="1:10" x14ac:dyDescent="0.2">
      <c r="A64" s="140"/>
      <c r="B64" s="142"/>
      <c r="C64" s="142" t="s">
        <v>124</v>
      </c>
      <c r="D64" s="142" t="s">
        <v>211</v>
      </c>
      <c r="E64" s="142" t="s">
        <v>125</v>
      </c>
      <c r="F64" s="142" t="s">
        <v>126</v>
      </c>
      <c r="G64" s="142" t="s">
        <v>127</v>
      </c>
      <c r="H64" s="142" t="s">
        <v>128</v>
      </c>
      <c r="I64" s="142" t="s">
        <v>129</v>
      </c>
    </row>
    <row r="65" spans="1:10" x14ac:dyDescent="0.2">
      <c r="A65" s="145" t="s">
        <v>228</v>
      </c>
      <c r="B65" s="143" t="s">
        <v>212</v>
      </c>
      <c r="C65" s="146">
        <f t="shared" ref="C65:I66" si="15">C53+C56+C59+C62</f>
        <v>1</v>
      </c>
      <c r="D65" s="146">
        <f t="shared" si="15"/>
        <v>2</v>
      </c>
      <c r="E65" s="146">
        <f t="shared" si="15"/>
        <v>5</v>
      </c>
      <c r="F65" s="146">
        <f t="shared" si="15"/>
        <v>3</v>
      </c>
      <c r="G65" s="146">
        <f t="shared" si="15"/>
        <v>3</v>
      </c>
      <c r="H65" s="146">
        <f t="shared" si="15"/>
        <v>6</v>
      </c>
      <c r="I65" s="146">
        <f t="shared" si="15"/>
        <v>2</v>
      </c>
    </row>
    <row r="66" spans="1:10" x14ac:dyDescent="0.2">
      <c r="A66" s="144"/>
      <c r="B66" s="143" t="s">
        <v>213</v>
      </c>
      <c r="C66" s="143">
        <f t="shared" si="15"/>
        <v>0</v>
      </c>
      <c r="D66" s="143">
        <f t="shared" si="15"/>
        <v>3</v>
      </c>
      <c r="E66" s="143">
        <f t="shared" si="15"/>
        <v>7</v>
      </c>
      <c r="F66" s="143">
        <f t="shared" si="15"/>
        <v>3</v>
      </c>
      <c r="G66" s="143">
        <f t="shared" si="15"/>
        <v>1</v>
      </c>
      <c r="H66" s="143">
        <f t="shared" si="15"/>
        <v>6</v>
      </c>
      <c r="I66" s="143">
        <f t="shared" si="15"/>
        <v>3</v>
      </c>
    </row>
    <row r="68" spans="1:10" x14ac:dyDescent="0.2">
      <c r="A68" s="5"/>
      <c r="B68" s="8"/>
      <c r="C68" s="8" t="s">
        <v>124</v>
      </c>
      <c r="D68" s="8" t="s">
        <v>211</v>
      </c>
      <c r="E68" s="8" t="s">
        <v>125</v>
      </c>
      <c r="F68" s="8" t="s">
        <v>126</v>
      </c>
      <c r="G68" s="8" t="s">
        <v>127</v>
      </c>
      <c r="H68" s="8" t="s">
        <v>128</v>
      </c>
      <c r="I68" s="8" t="s">
        <v>129</v>
      </c>
      <c r="J68" s="8"/>
    </row>
    <row r="69" spans="1:10" x14ac:dyDescent="0.2">
      <c r="A69" s="5" t="s">
        <v>264</v>
      </c>
      <c r="B69" s="8" t="s">
        <v>212</v>
      </c>
      <c r="C69" s="8">
        <v>1</v>
      </c>
      <c r="D69" s="8">
        <v>0</v>
      </c>
      <c r="E69" s="8">
        <v>1</v>
      </c>
      <c r="F69" s="8">
        <v>0</v>
      </c>
      <c r="G69" s="8">
        <v>1</v>
      </c>
      <c r="H69" s="8">
        <v>3</v>
      </c>
      <c r="I69" s="8">
        <v>0</v>
      </c>
      <c r="J69" s="162"/>
    </row>
    <row r="70" spans="1:10" x14ac:dyDescent="0.2">
      <c r="A70" s="5"/>
      <c r="B70" s="142" t="s">
        <v>213</v>
      </c>
      <c r="C70" s="142">
        <v>2</v>
      </c>
      <c r="D70" s="142">
        <v>0</v>
      </c>
      <c r="E70" s="142">
        <v>1</v>
      </c>
      <c r="F70" s="142">
        <v>1</v>
      </c>
      <c r="G70" s="142">
        <v>0</v>
      </c>
      <c r="H70" s="142">
        <v>0</v>
      </c>
      <c r="I70" s="142">
        <v>1</v>
      </c>
      <c r="J70" s="6"/>
    </row>
    <row r="71" spans="1:10" x14ac:dyDescent="0.2">
      <c r="A71" s="5"/>
      <c r="B71" s="142"/>
      <c r="C71" s="142" t="s">
        <v>124</v>
      </c>
      <c r="D71" s="142" t="s">
        <v>211</v>
      </c>
      <c r="E71" s="142" t="s">
        <v>125</v>
      </c>
      <c r="F71" s="142" t="s">
        <v>126</v>
      </c>
      <c r="G71" s="142" t="s">
        <v>127</v>
      </c>
      <c r="H71" s="142" t="s">
        <v>128</v>
      </c>
      <c r="I71" s="142" t="s">
        <v>129</v>
      </c>
      <c r="J71" s="6"/>
    </row>
    <row r="72" spans="1:10" x14ac:dyDescent="0.2">
      <c r="A72" s="5" t="s">
        <v>265</v>
      </c>
      <c r="B72" s="8" t="s">
        <v>212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1</v>
      </c>
      <c r="I72" s="8">
        <v>0</v>
      </c>
      <c r="J72" s="6"/>
    </row>
    <row r="73" spans="1:10" x14ac:dyDescent="0.2">
      <c r="A73" s="5"/>
      <c r="B73" s="142" t="s">
        <v>213</v>
      </c>
      <c r="C73" s="142">
        <v>0</v>
      </c>
      <c r="D73" s="142">
        <v>0</v>
      </c>
      <c r="E73" s="142">
        <v>1</v>
      </c>
      <c r="F73" s="142">
        <v>0</v>
      </c>
      <c r="G73" s="142">
        <v>0</v>
      </c>
      <c r="H73" s="142">
        <v>0</v>
      </c>
      <c r="I73" s="142">
        <v>0</v>
      </c>
      <c r="J73" s="6"/>
    </row>
    <row r="74" spans="1:10" x14ac:dyDescent="0.2">
      <c r="A74" s="163"/>
      <c r="B74" s="142"/>
      <c r="C74" s="142" t="s">
        <v>124</v>
      </c>
      <c r="D74" s="142" t="s">
        <v>211</v>
      </c>
      <c r="E74" s="142" t="s">
        <v>125</v>
      </c>
      <c r="F74" s="142" t="s">
        <v>126</v>
      </c>
      <c r="G74" s="142" t="s">
        <v>127</v>
      </c>
      <c r="H74" s="142" t="s">
        <v>128</v>
      </c>
      <c r="I74" s="142" t="s">
        <v>129</v>
      </c>
      <c r="J74" s="6"/>
    </row>
    <row r="75" spans="1:10" x14ac:dyDescent="0.2">
      <c r="A75" s="5" t="s">
        <v>159</v>
      </c>
      <c r="B75" s="8" t="s">
        <v>212</v>
      </c>
      <c r="C75" s="8"/>
      <c r="D75" s="8"/>
      <c r="E75" s="8"/>
      <c r="F75" s="8"/>
      <c r="G75" s="8"/>
      <c r="H75" s="8"/>
      <c r="I75" s="8"/>
      <c r="J75" s="6"/>
    </row>
    <row r="76" spans="1:10" x14ac:dyDescent="0.2">
      <c r="A76" s="5"/>
      <c r="B76" s="160" t="s">
        <v>213</v>
      </c>
      <c r="C76" s="160">
        <v>1</v>
      </c>
      <c r="D76" s="160">
        <v>1</v>
      </c>
      <c r="E76" s="160">
        <v>1</v>
      </c>
      <c r="F76" s="160">
        <v>0</v>
      </c>
      <c r="G76" s="160">
        <v>5</v>
      </c>
      <c r="H76" s="160">
        <v>0</v>
      </c>
      <c r="I76" s="160">
        <v>0</v>
      </c>
      <c r="J76" s="161">
        <f>SUM(C76:I76)</f>
        <v>8</v>
      </c>
    </row>
    <row r="77" spans="1:10" x14ac:dyDescent="0.2">
      <c r="A77" s="5"/>
      <c r="B77" s="8"/>
      <c r="C77" s="8" t="s">
        <v>124</v>
      </c>
      <c r="D77" s="8" t="s">
        <v>211</v>
      </c>
      <c r="E77" s="8" t="s">
        <v>125</v>
      </c>
      <c r="F77" s="8" t="s">
        <v>126</v>
      </c>
      <c r="G77" s="8" t="s">
        <v>127</v>
      </c>
      <c r="H77" s="8" t="s">
        <v>128</v>
      </c>
      <c r="I77" s="8" t="s">
        <v>129</v>
      </c>
      <c r="J77" s="8"/>
    </row>
    <row r="78" spans="1:10" x14ac:dyDescent="0.2">
      <c r="A78" s="5" t="s">
        <v>254</v>
      </c>
      <c r="B78" s="8" t="s">
        <v>212</v>
      </c>
      <c r="C78" s="8">
        <v>1</v>
      </c>
      <c r="D78" s="8">
        <v>5</v>
      </c>
      <c r="E78" s="8">
        <v>1</v>
      </c>
      <c r="F78" s="8">
        <v>2</v>
      </c>
      <c r="G78" s="8">
        <v>2</v>
      </c>
      <c r="H78" s="8">
        <v>1</v>
      </c>
      <c r="I78" s="8">
        <v>6</v>
      </c>
      <c r="J78" s="8">
        <v>18</v>
      </c>
    </row>
    <row r="79" spans="1:10" x14ac:dyDescent="0.2">
      <c r="A79" s="5"/>
      <c r="B79" s="8" t="s">
        <v>213</v>
      </c>
      <c r="C79" s="8">
        <v>5</v>
      </c>
      <c r="D79" s="8">
        <v>2</v>
      </c>
      <c r="E79" s="8">
        <v>2</v>
      </c>
      <c r="F79" s="8">
        <v>10</v>
      </c>
      <c r="G79" s="8">
        <v>1</v>
      </c>
      <c r="H79" s="8">
        <v>0</v>
      </c>
      <c r="I79" s="8">
        <v>2</v>
      </c>
      <c r="J79" s="8">
        <v>22</v>
      </c>
    </row>
    <row r="80" spans="1:10" x14ac:dyDescent="0.2">
      <c r="A80" s="5" t="s">
        <v>255</v>
      </c>
      <c r="B80" s="8"/>
      <c r="C80" s="8" t="s">
        <v>124</v>
      </c>
      <c r="D80" s="8" t="s">
        <v>211</v>
      </c>
      <c r="E80" s="8" t="s">
        <v>125</v>
      </c>
      <c r="F80" s="8" t="s">
        <v>126</v>
      </c>
      <c r="G80" s="8" t="s">
        <v>127</v>
      </c>
      <c r="H80" s="8" t="s">
        <v>128</v>
      </c>
      <c r="I80" s="8" t="s">
        <v>129</v>
      </c>
      <c r="J80" s="8"/>
    </row>
    <row r="81" spans="1:10" x14ac:dyDescent="0.2">
      <c r="A81" s="5"/>
      <c r="B81" s="8" t="s">
        <v>212</v>
      </c>
      <c r="C81" s="8">
        <v>0</v>
      </c>
      <c r="D81" s="8">
        <v>3</v>
      </c>
      <c r="E81" s="8">
        <v>1</v>
      </c>
      <c r="F81" s="8">
        <v>3</v>
      </c>
      <c r="G81" s="8">
        <v>1</v>
      </c>
      <c r="H81" s="8">
        <v>2</v>
      </c>
      <c r="I81" s="8">
        <v>2</v>
      </c>
      <c r="J81" s="8">
        <v>12</v>
      </c>
    </row>
    <row r="82" spans="1:10" x14ac:dyDescent="0.2">
      <c r="A82" s="5"/>
      <c r="B82" s="8" t="s">
        <v>213</v>
      </c>
      <c r="C82" s="8">
        <v>0</v>
      </c>
      <c r="D82" s="8">
        <v>2</v>
      </c>
      <c r="E82" s="8">
        <v>1</v>
      </c>
      <c r="F82" s="8">
        <v>6</v>
      </c>
      <c r="G82" s="8">
        <v>2</v>
      </c>
      <c r="H82" s="8">
        <v>0</v>
      </c>
      <c r="I82" s="8">
        <v>4</v>
      </c>
      <c r="J82" s="8">
        <v>15</v>
      </c>
    </row>
    <row r="83" spans="1:10" x14ac:dyDescent="0.2">
      <c r="A83" s="5"/>
      <c r="B83" s="8"/>
      <c r="C83" s="8" t="s">
        <v>124</v>
      </c>
      <c r="D83" s="8" t="s">
        <v>211</v>
      </c>
      <c r="E83" s="8" t="s">
        <v>125</v>
      </c>
      <c r="F83" s="8" t="s">
        <v>126</v>
      </c>
      <c r="G83" s="8" t="s">
        <v>127</v>
      </c>
      <c r="H83" s="8" t="s">
        <v>128</v>
      </c>
      <c r="I83" s="8" t="s">
        <v>129</v>
      </c>
      <c r="J83" s="8"/>
    </row>
    <row r="84" spans="1:10" x14ac:dyDescent="0.2">
      <c r="A84" s="5" t="s">
        <v>274</v>
      </c>
      <c r="B84" s="8" t="s">
        <v>212</v>
      </c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5"/>
      <c r="B85" s="8" t="s">
        <v>213</v>
      </c>
      <c r="C85" s="142">
        <v>1</v>
      </c>
      <c r="D85" s="142">
        <v>0</v>
      </c>
      <c r="E85" s="142">
        <v>0</v>
      </c>
      <c r="F85" s="142">
        <v>0</v>
      </c>
      <c r="G85" s="142">
        <v>0</v>
      </c>
      <c r="H85" s="142">
        <v>2</v>
      </c>
      <c r="I85" s="142">
        <v>0</v>
      </c>
      <c r="J85" s="8"/>
    </row>
    <row r="86" spans="1:10" x14ac:dyDescent="0.2">
      <c r="A86" s="154" t="s">
        <v>266</v>
      </c>
      <c r="B86" s="143" t="s">
        <v>212</v>
      </c>
      <c r="C86" s="143">
        <f>C69+C72+C75+C78+C81</f>
        <v>2</v>
      </c>
      <c r="D86" s="143">
        <f t="shared" ref="D86:I86" si="16">D69+D72+D75+D78+D81</f>
        <v>8</v>
      </c>
      <c r="E86" s="143">
        <f t="shared" si="16"/>
        <v>3</v>
      </c>
      <c r="F86" s="143">
        <f t="shared" si="16"/>
        <v>5</v>
      </c>
      <c r="G86" s="143">
        <f t="shared" si="16"/>
        <v>4</v>
      </c>
      <c r="H86" s="143">
        <f t="shared" si="16"/>
        <v>7</v>
      </c>
      <c r="I86" s="143">
        <f t="shared" si="16"/>
        <v>8</v>
      </c>
      <c r="J86" s="143"/>
    </row>
    <row r="87" spans="1:10" x14ac:dyDescent="0.2">
      <c r="A87" s="141"/>
      <c r="B87" s="143" t="s">
        <v>213</v>
      </c>
      <c r="C87" s="143">
        <f>C70+C73+C76+C79+C82+C85</f>
        <v>9</v>
      </c>
      <c r="D87" s="143">
        <f>D70+D73+D76+D79+D82+D85</f>
        <v>5</v>
      </c>
      <c r="E87" s="143">
        <f t="shared" ref="E87:I87" si="17">E70+E73+E76+E79+E82+E85</f>
        <v>6</v>
      </c>
      <c r="F87" s="143">
        <f t="shared" si="17"/>
        <v>17</v>
      </c>
      <c r="G87" s="143">
        <f t="shared" si="17"/>
        <v>8</v>
      </c>
      <c r="H87" s="143">
        <f t="shared" si="17"/>
        <v>2</v>
      </c>
      <c r="I87" s="143">
        <f t="shared" si="17"/>
        <v>7</v>
      </c>
      <c r="J87" s="143"/>
    </row>
    <row r="91" spans="1:10" x14ac:dyDescent="0.2">
      <c r="A91" s="5"/>
      <c r="B91" s="8"/>
      <c r="C91" s="8" t="s">
        <v>124</v>
      </c>
      <c r="D91" s="8" t="s">
        <v>211</v>
      </c>
      <c r="E91" s="8" t="s">
        <v>125</v>
      </c>
      <c r="F91" s="8" t="s">
        <v>126</v>
      </c>
      <c r="G91" s="8" t="s">
        <v>127</v>
      </c>
      <c r="H91" s="8" t="s">
        <v>128</v>
      </c>
      <c r="I91" s="8" t="s">
        <v>129</v>
      </c>
    </row>
    <row r="92" spans="1:10" x14ac:dyDescent="0.2">
      <c r="A92" s="138" t="s">
        <v>239</v>
      </c>
      <c r="B92" s="164" t="s">
        <v>212</v>
      </c>
      <c r="C92" s="8">
        <v>0</v>
      </c>
      <c r="D92" s="8">
        <v>4</v>
      </c>
      <c r="E92" s="8">
        <v>2</v>
      </c>
      <c r="F92" s="8">
        <v>1</v>
      </c>
      <c r="G92" s="8">
        <v>3</v>
      </c>
      <c r="H92" s="8">
        <v>0</v>
      </c>
      <c r="I92" s="8">
        <v>1</v>
      </c>
    </row>
    <row r="93" spans="1:10" x14ac:dyDescent="0.2">
      <c r="A93" s="5"/>
      <c r="B93" s="165" t="s">
        <v>213</v>
      </c>
      <c r="C93" s="142">
        <v>0</v>
      </c>
      <c r="D93" s="142">
        <v>3</v>
      </c>
      <c r="E93" s="142">
        <v>3</v>
      </c>
      <c r="F93" s="142">
        <v>3</v>
      </c>
      <c r="G93" s="142">
        <v>1</v>
      </c>
      <c r="H93" s="142">
        <v>3</v>
      </c>
      <c r="I93" s="142">
        <v>2</v>
      </c>
    </row>
    <row r="102" spans="1:9" x14ac:dyDescent="0.2">
      <c r="A102" s="5"/>
      <c r="B102" s="8"/>
      <c r="C102" s="8" t="s">
        <v>124</v>
      </c>
      <c r="D102" s="8" t="s">
        <v>211</v>
      </c>
      <c r="E102" s="8" t="s">
        <v>125</v>
      </c>
      <c r="F102" s="8" t="s">
        <v>126</v>
      </c>
      <c r="G102" s="8" t="s">
        <v>127</v>
      </c>
      <c r="H102" s="8" t="s">
        <v>128</v>
      </c>
      <c r="I102" s="8" t="s">
        <v>129</v>
      </c>
    </row>
    <row r="103" spans="1:9" x14ac:dyDescent="0.2">
      <c r="A103" s="2" t="s">
        <v>271</v>
      </c>
      <c r="B103" s="167" t="s">
        <v>212</v>
      </c>
      <c r="C103" s="167">
        <v>10</v>
      </c>
      <c r="D103" s="167">
        <v>37</v>
      </c>
      <c r="E103" s="167">
        <v>40</v>
      </c>
      <c r="F103" s="167">
        <v>13</v>
      </c>
      <c r="G103" s="167">
        <v>13</v>
      </c>
      <c r="H103" s="167">
        <v>23</v>
      </c>
      <c r="I103" s="167">
        <v>30</v>
      </c>
    </row>
    <row r="104" spans="1:9" x14ac:dyDescent="0.2">
      <c r="A104" s="5"/>
      <c r="B104" s="143" t="s">
        <v>213</v>
      </c>
      <c r="C104" s="143">
        <v>14</v>
      </c>
      <c r="D104" s="143">
        <v>41</v>
      </c>
      <c r="E104" s="143">
        <v>34</v>
      </c>
      <c r="F104" s="143">
        <v>33</v>
      </c>
      <c r="G104" s="143">
        <v>21</v>
      </c>
      <c r="H104" s="143">
        <v>21</v>
      </c>
      <c r="I104" s="143">
        <v>19</v>
      </c>
    </row>
    <row r="106" spans="1:9" x14ac:dyDescent="0.2">
      <c r="B106" s="166"/>
      <c r="C106" s="166"/>
      <c r="D106" s="166"/>
      <c r="E106" s="166"/>
      <c r="F106" s="166"/>
      <c r="G106" s="166"/>
      <c r="H106" s="166"/>
      <c r="I106" s="166"/>
    </row>
    <row r="107" spans="1:9" x14ac:dyDescent="0.2">
      <c r="B107" s="166"/>
      <c r="C107" s="166"/>
      <c r="D107" s="166"/>
      <c r="E107" s="166"/>
      <c r="F107" s="166"/>
      <c r="G107" s="166"/>
      <c r="H107" s="166"/>
      <c r="I107" s="166"/>
    </row>
  </sheetData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</vt:lpstr>
      <vt:lpstr>по школам</vt:lpstr>
      <vt:lpstr>по улусам</vt:lpstr>
      <vt:lpstr>диагр</vt:lpstr>
      <vt:lpstr>мониторинг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2013-01-24T09:26:00Z</dcterms:modified>
</cp:coreProperties>
</file>