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По школам" sheetId="10" r:id="rId1"/>
  </sheets>
  <calcPr calcId="145621"/>
</workbook>
</file>

<file path=xl/calcChain.xml><?xml version="1.0" encoding="utf-8"?>
<calcChain xmlns="http://schemas.openxmlformats.org/spreadsheetml/2006/main">
  <c r="AJ48" i="10" l="1"/>
  <c r="AF48" i="10"/>
  <c r="AD48" i="10"/>
  <c r="AB48" i="10"/>
  <c r="X48" i="10"/>
  <c r="V48" i="10"/>
  <c r="T48" i="10"/>
  <c r="P48" i="10"/>
  <c r="N48" i="10"/>
  <c r="L48" i="10"/>
  <c r="J48" i="10"/>
  <c r="F48" i="10"/>
  <c r="AJ37" i="10"/>
  <c r="AF37" i="10"/>
  <c r="AD37" i="10"/>
  <c r="AB37" i="10"/>
  <c r="X37" i="10"/>
  <c r="V37" i="10"/>
  <c r="T37" i="10"/>
  <c r="P37" i="10"/>
  <c r="N37" i="10"/>
  <c r="L37" i="10"/>
  <c r="J37" i="10"/>
  <c r="I37" i="10"/>
  <c r="F37" i="10"/>
  <c r="E37" i="10"/>
  <c r="AJ23" i="10"/>
  <c r="AF23" i="10"/>
  <c r="AD23" i="10"/>
  <c r="AB23" i="10"/>
  <c r="X23" i="10"/>
  <c r="V23" i="10"/>
  <c r="T23" i="10"/>
  <c r="P23" i="10"/>
  <c r="N23" i="10"/>
  <c r="L23" i="10"/>
  <c r="J23" i="10"/>
  <c r="I23" i="10"/>
  <c r="F23" i="10"/>
  <c r="E23" i="10"/>
  <c r="C48" i="10"/>
  <c r="C37" i="10"/>
  <c r="C23" i="10"/>
  <c r="AL19" i="10" l="1"/>
  <c r="AH19" i="10"/>
  <c r="Z19" i="10"/>
  <c r="R19" i="10"/>
  <c r="H23" i="10" l="1"/>
  <c r="D23" i="10"/>
  <c r="H37" i="10" l="1"/>
  <c r="D37" i="10"/>
  <c r="AL33" i="10"/>
  <c r="AL30" i="10"/>
  <c r="AH30" i="10"/>
  <c r="Z30" i="10"/>
  <c r="R30" i="10"/>
  <c r="AL31" i="10"/>
  <c r="AH31" i="10"/>
  <c r="Z31" i="10"/>
  <c r="R31" i="10"/>
  <c r="AL26" i="10"/>
  <c r="AH26" i="10"/>
  <c r="Z26" i="10"/>
  <c r="R26" i="10"/>
  <c r="AL34" i="10"/>
  <c r="AH34" i="10"/>
  <c r="Z34" i="10"/>
  <c r="R34" i="10"/>
  <c r="AL35" i="10"/>
  <c r="Z35" i="10"/>
  <c r="R35" i="10"/>
  <c r="AH33" i="10"/>
  <c r="Z33" i="10"/>
  <c r="R33" i="10"/>
  <c r="AL27" i="10"/>
  <c r="AH27" i="10"/>
  <c r="Z27" i="10"/>
  <c r="R27" i="10"/>
  <c r="AL25" i="10"/>
  <c r="AH25" i="10"/>
  <c r="Z25" i="10"/>
  <c r="R25" i="10"/>
  <c r="AL9" i="10" l="1"/>
  <c r="AL10" i="10"/>
  <c r="AL11" i="10"/>
  <c r="AL12" i="10"/>
  <c r="AL13" i="10"/>
  <c r="AL14" i="10"/>
  <c r="AL15" i="10"/>
  <c r="AL16" i="10"/>
  <c r="AL17" i="10"/>
  <c r="AL18" i="10"/>
  <c r="AL20" i="10"/>
  <c r="AL21" i="10"/>
  <c r="AL22" i="10"/>
  <c r="AH20" i="10"/>
  <c r="AH21" i="10"/>
  <c r="AH22" i="10"/>
  <c r="Z20" i="10"/>
  <c r="Z21" i="10"/>
  <c r="Z22" i="10"/>
  <c r="R20" i="10"/>
  <c r="R21" i="10"/>
  <c r="R22" i="10"/>
  <c r="AL28" i="10"/>
  <c r="AL29" i="10"/>
  <c r="AL32" i="10"/>
  <c r="AL36" i="10"/>
  <c r="AL40" i="10" l="1"/>
  <c r="AL41" i="10"/>
  <c r="AL42" i="10"/>
  <c r="AL43" i="10"/>
  <c r="AL44" i="10"/>
  <c r="AL45" i="10"/>
  <c r="AL46" i="10"/>
  <c r="AL47" i="10"/>
  <c r="AL39" i="10"/>
  <c r="AH36" i="10" l="1"/>
  <c r="Z36" i="10"/>
  <c r="R36" i="10"/>
  <c r="AH32" i="10"/>
  <c r="Z32" i="10"/>
  <c r="R32" i="10"/>
  <c r="AH29" i="10"/>
  <c r="Z29" i="10"/>
  <c r="R29" i="10"/>
  <c r="AH28" i="10"/>
  <c r="Z28" i="10"/>
  <c r="Z37" i="10" s="1"/>
  <c r="R28" i="10"/>
  <c r="R37" i="10" l="1"/>
  <c r="AH37" i="10"/>
  <c r="H48" i="10"/>
  <c r="D48" i="10"/>
  <c r="AH18" i="10"/>
  <c r="Z18" i="10"/>
  <c r="R18" i="10"/>
  <c r="AH47" i="10" l="1"/>
  <c r="Z47" i="10"/>
  <c r="R47" i="10"/>
  <c r="AH46" i="10"/>
  <c r="Z46" i="10"/>
  <c r="R46" i="10"/>
  <c r="AH44" i="10" l="1"/>
  <c r="AH45" i="10"/>
  <c r="Z44" i="10"/>
  <c r="Z45" i="10"/>
  <c r="R44" i="10"/>
  <c r="R45" i="10"/>
  <c r="AH43" i="10"/>
  <c r="Z43" i="10"/>
  <c r="Z48" i="10" s="1"/>
  <c r="R43" i="10"/>
  <c r="R48" i="10" s="1"/>
  <c r="AH48" i="10" l="1"/>
  <c r="AH10" i="10"/>
  <c r="AH11" i="10"/>
  <c r="AH12" i="10"/>
  <c r="AH13" i="10"/>
  <c r="AH14" i="10"/>
  <c r="AH15" i="10"/>
  <c r="AH16" i="10"/>
  <c r="AH17" i="10"/>
  <c r="AH9" i="10"/>
  <c r="Z10" i="10"/>
  <c r="Z11" i="10"/>
  <c r="Z12" i="10"/>
  <c r="Z13" i="10"/>
  <c r="Z14" i="10"/>
  <c r="Z15" i="10"/>
  <c r="Z16" i="10"/>
  <c r="Z17" i="10"/>
  <c r="Z9" i="10"/>
  <c r="R10" i="10"/>
  <c r="R11" i="10"/>
  <c r="R12" i="10"/>
  <c r="R13" i="10"/>
  <c r="R14" i="10"/>
  <c r="R15" i="10"/>
  <c r="R16" i="10"/>
  <c r="R17" i="10"/>
  <c r="R9" i="10"/>
  <c r="R23" i="10" l="1"/>
  <c r="Z23" i="10"/>
  <c r="AH23" i="10"/>
</calcChain>
</file>

<file path=xl/sharedStrings.xml><?xml version="1.0" encoding="utf-8"?>
<sst xmlns="http://schemas.openxmlformats.org/spreadsheetml/2006/main" count="126" uniqueCount="84">
  <si>
    <t>Мегюренский наслег</t>
  </si>
  <si>
    <t>Догдогинский наслег</t>
  </si>
  <si>
    <t>Дойдунский наслег</t>
  </si>
  <si>
    <t>Морукский наслег</t>
  </si>
  <si>
    <t>Арангасский наслег</t>
  </si>
  <si>
    <t>2 Тыллыминский наслег</t>
  </si>
  <si>
    <t>Холгуминский наслег</t>
  </si>
  <si>
    <t>Томторский наслег</t>
  </si>
  <si>
    <t>Рассолодинский наслег</t>
  </si>
  <si>
    <t>Детский хор</t>
  </si>
  <si>
    <t>место</t>
  </si>
  <si>
    <t>№</t>
  </si>
  <si>
    <t>5 тегул куобах</t>
  </si>
  <si>
    <t>тутум эргиир</t>
  </si>
  <si>
    <t>ойбонтон уулааьын</t>
  </si>
  <si>
    <t>кырынаастааьын</t>
  </si>
  <si>
    <t>кириэс тэбии</t>
  </si>
  <si>
    <t>оценка</t>
  </si>
  <si>
    <t>64-й Эстафеты культуры и спорта им.В.К.Степанова</t>
  </si>
  <si>
    <t>Место</t>
  </si>
  <si>
    <t>Хомус дети</t>
  </si>
  <si>
    <t>дев.</t>
  </si>
  <si>
    <t>маль.</t>
  </si>
  <si>
    <t>село __________________</t>
  </si>
  <si>
    <t>Выставка НХТ (дети)</t>
  </si>
  <si>
    <t>Наслег</t>
  </si>
  <si>
    <t>Бедимя</t>
  </si>
  <si>
    <t>Чемоикинский наслег</t>
  </si>
  <si>
    <t>Батаринский наслег</t>
  </si>
  <si>
    <t>Алтанский наслег</t>
  </si>
  <si>
    <t>Ходоринский наслег</t>
  </si>
  <si>
    <t>1 Тыллминский наслег</t>
  </si>
  <si>
    <t>1 Нахаринский наслег</t>
  </si>
  <si>
    <t>Доллунский наслег</t>
  </si>
  <si>
    <t>Жабыльский наслег</t>
  </si>
  <si>
    <t>Мельжехсинский наслег</t>
  </si>
  <si>
    <t>2 Нахаринский наслег</t>
  </si>
  <si>
    <t>Жанхадинский наслег</t>
  </si>
  <si>
    <t>Тарагайский наслег</t>
  </si>
  <si>
    <t>Хаптагайский наслег</t>
  </si>
  <si>
    <t>Харанский наслег</t>
  </si>
  <si>
    <t>Тюнгюлюнский наслег</t>
  </si>
  <si>
    <t>Бютейдяхский наслег</t>
  </si>
  <si>
    <t>Нерюктяйинский наслег</t>
  </si>
  <si>
    <t>Хоробутский наслег</t>
  </si>
  <si>
    <t>Балыктахский наслег</t>
  </si>
  <si>
    <t>Протокол учащихся</t>
  </si>
  <si>
    <t>I группа Билюкина М.Ю.</t>
  </si>
  <si>
    <t>II группа Бугаев Н.Н.</t>
  </si>
  <si>
    <t>III группа Гоголева С.А.</t>
  </si>
  <si>
    <t>кол-во</t>
  </si>
  <si>
    <t>ЕСКОШИ</t>
  </si>
  <si>
    <t>Нижний Бестях №1</t>
  </si>
  <si>
    <t>Нижний Бестях №2</t>
  </si>
  <si>
    <t>1</t>
  </si>
  <si>
    <t>8</t>
  </si>
  <si>
    <t>6</t>
  </si>
  <si>
    <t>12</t>
  </si>
  <si>
    <t>2</t>
  </si>
  <si>
    <t>7</t>
  </si>
  <si>
    <t>3</t>
  </si>
  <si>
    <t>9</t>
  </si>
  <si>
    <t>4</t>
  </si>
  <si>
    <t>5</t>
  </si>
  <si>
    <t>11</t>
  </si>
  <si>
    <t>10</t>
  </si>
  <si>
    <t>0</t>
  </si>
  <si>
    <t>14</t>
  </si>
  <si>
    <t>13</t>
  </si>
  <si>
    <t>9,60</t>
  </si>
  <si>
    <t>8,44</t>
  </si>
  <si>
    <t>"__16__" __марта__ 2020 года</t>
  </si>
  <si>
    <t>с. Майя</t>
  </si>
  <si>
    <t xml:space="preserve">  </t>
  </si>
  <si>
    <t xml:space="preserve">Сумма баллов </t>
  </si>
  <si>
    <t>Сумма баллов</t>
  </si>
  <si>
    <t>Хабылык Хаамыска</t>
  </si>
  <si>
    <t>%</t>
  </si>
  <si>
    <t>МСОШ Ф.Г.Охлопкова</t>
  </si>
  <si>
    <t>МСОШ В.П.Ларионова</t>
  </si>
  <si>
    <t>Лицей И.Г.Тимофеева</t>
  </si>
  <si>
    <t>кол</t>
  </si>
  <si>
    <t>детей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</si>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</sst>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left"/>
    </xf>
    <xf numFmtId="1" fontId="8" fillId="10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/>
    </xf>
    <xf numFmtId="49" fontId="8" fillId="12" borderId="2" xfId="0" applyNumberFormat="1" applyFont="1" applyFill="1" applyBorder="1" applyAlignment="1">
      <alignment horizontal="center"/>
    </xf>
    <xf numFmtId="49" fontId="1" fillId="12" borderId="2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0" fillId="8" borderId="0" xfId="0" applyNumberFormat="1" applyFill="1"/>
    <xf numFmtId="1" fontId="1" fillId="8" borderId="0" xfId="0" applyNumberFormat="1" applyFont="1" applyFill="1"/>
    <xf numFmtId="1" fontId="1" fillId="8" borderId="0" xfId="0" applyNumberFormat="1" applyFont="1" applyFill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left" vertical="center"/>
    </xf>
    <xf numFmtId="2" fontId="4" fillId="7" borderId="2" xfId="0" applyNumberFormat="1" applyFont="1" applyFill="1" applyBorder="1" applyAlignment="1">
      <alignment horizontal="center" vertical="top" wrapText="1"/>
    </xf>
    <xf numFmtId="2" fontId="4" fillId="7" borderId="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1" fontId="1" fillId="0" borderId="1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3" fillId="7" borderId="14" xfId="0" applyNumberFormat="1" applyFont="1" applyFill="1" applyBorder="1" applyAlignment="1">
      <alignment horizontal="left" vertical="center"/>
    </xf>
    <xf numFmtId="2" fontId="4" fillId="7" borderId="15" xfId="0" applyNumberFormat="1" applyFont="1" applyFill="1" applyBorder="1" applyAlignment="1">
      <alignment horizontal="left"/>
    </xf>
    <xf numFmtId="2" fontId="4" fillId="7" borderId="6" xfId="0" applyNumberFormat="1" applyFont="1" applyFill="1" applyBorder="1" applyAlignment="1">
      <alignment horizontal="center" vertical="top" wrapText="1"/>
    </xf>
    <xf numFmtId="2" fontId="4" fillId="7" borderId="6" xfId="0" applyNumberFormat="1" applyFont="1" applyFill="1" applyBorder="1" applyAlignment="1">
      <alignment horizontal="center"/>
    </xf>
    <xf numFmtId="2" fontId="0" fillId="0" borderId="9" xfId="0" applyNumberFormat="1" applyBorder="1"/>
    <xf numFmtId="2" fontId="7" fillId="7" borderId="1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0" fontId="11" fillId="8" borderId="1" xfId="0" applyFont="1" applyFill="1" applyBorder="1"/>
    <xf numFmtId="0" fontId="11" fillId="7" borderId="0" xfId="0" applyFont="1" applyFill="1"/>
    <xf numFmtId="1" fontId="7" fillId="7" borderId="11" xfId="0" applyNumberFormat="1" applyFont="1" applyFill="1" applyBorder="1" applyAlignment="1">
      <alignment horizontal="center" vertical="center"/>
    </xf>
    <xf numFmtId="2" fontId="7" fillId="7" borderId="12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2" fontId="10" fillId="7" borderId="12" xfId="0" applyNumberFormat="1" applyFont="1" applyFill="1" applyBorder="1" applyAlignment="1">
      <alignment horizontal="center" vertical="center"/>
    </xf>
    <xf numFmtId="1" fontId="10" fillId="7" borderId="12" xfId="0" applyNumberFormat="1" applyFont="1" applyFill="1" applyBorder="1" applyAlignment="1">
      <alignment horizontal="center" vertical="center"/>
    </xf>
    <xf numFmtId="1" fontId="10" fillId="7" borderId="16" xfId="0" applyNumberFormat="1" applyFont="1" applyFill="1" applyBorder="1" applyAlignment="1">
      <alignment horizontal="center" vertical="center"/>
    </xf>
    <xf numFmtId="2" fontId="7" fillId="7" borderId="16" xfId="0" applyNumberFormat="1" applyFont="1" applyFill="1" applyBorder="1" applyAlignment="1">
      <alignment horizontal="center"/>
    </xf>
    <xf numFmtId="2" fontId="11" fillId="7" borderId="16" xfId="0" applyNumberFormat="1" applyFont="1" applyFill="1" applyBorder="1" applyAlignment="1"/>
    <xf numFmtId="2" fontId="11" fillId="7" borderId="13" xfId="0" applyNumberFormat="1" applyFont="1" applyFill="1" applyBorder="1"/>
    <xf numFmtId="2" fontId="7" fillId="7" borderId="12" xfId="0" applyNumberFormat="1" applyFont="1" applyFill="1" applyBorder="1" applyAlignment="1">
      <alignment horizontal="center"/>
    </xf>
    <xf numFmtId="2" fontId="11" fillId="7" borderId="12" xfId="0" applyNumberFormat="1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zoomScale="60" zoomScaleNormal="60" workbookViewId="0">
      <selection activeCell="H59" sqref="H59"/>
    </sheetView>
  </sheetViews>
  <sheetFormatPr defaultRowHeight="15" x14ac:dyDescent="0.25"/>
  <cols>
    <col min="1" max="1" width="4.140625" style="22" customWidth="1"/>
    <col min="2" max="2" width="24.140625" style="3" customWidth="1"/>
    <col min="3" max="3" width="9.5703125" style="4" customWidth="1"/>
    <col min="4" max="4" width="6.85546875" style="22" customWidth="1"/>
    <col min="5" max="5" width="5.5703125" style="22" customWidth="1"/>
    <col min="6" max="6" width="7.140625" style="4" customWidth="1"/>
    <col min="7" max="9" width="7.140625" style="22" customWidth="1"/>
    <col min="10" max="10" width="7.140625" style="4" customWidth="1"/>
    <col min="11" max="11" width="7.140625" style="22" customWidth="1"/>
    <col min="12" max="12" width="7.140625" style="4" customWidth="1"/>
    <col min="13" max="13" width="7.140625" style="22" customWidth="1"/>
    <col min="14" max="14" width="5.28515625" style="3" customWidth="1"/>
    <col min="15" max="15" width="6.140625" style="22" customWidth="1"/>
    <col min="16" max="16" width="6.140625" style="3" customWidth="1"/>
    <col min="17" max="17" width="6.5703125" style="22" customWidth="1"/>
    <col min="18" max="18" width="7.42578125" style="4" customWidth="1"/>
    <col min="19" max="19" width="6.140625" style="22" customWidth="1"/>
    <col min="20" max="20" width="6.7109375" style="22" customWidth="1"/>
    <col min="21" max="21" width="6.42578125" style="22" customWidth="1"/>
    <col min="22" max="22" width="5.140625" style="22" customWidth="1"/>
    <col min="23" max="24" width="5.85546875" style="22" customWidth="1"/>
    <col min="25" max="25" width="5.7109375" style="22" customWidth="1"/>
    <col min="26" max="26" width="6.140625" style="22" customWidth="1"/>
    <col min="27" max="27" width="6.28515625" style="22" customWidth="1"/>
    <col min="28" max="28" width="8.28515625" style="3" customWidth="1"/>
    <col min="29" max="29" width="6.85546875" style="22" customWidth="1"/>
    <col min="30" max="30" width="5.85546875" style="22" customWidth="1"/>
    <col min="31" max="31" width="6.140625" style="22" customWidth="1"/>
    <col min="32" max="32" width="5.85546875" style="22" customWidth="1"/>
    <col min="33" max="33" width="6.42578125" style="22" customWidth="1"/>
    <col min="34" max="34" width="7" style="22" customWidth="1"/>
    <col min="35" max="35" width="8" style="22" customWidth="1"/>
    <col min="36" max="36" width="8" style="65" customWidth="1"/>
    <col min="37" max="37" width="8" style="22" customWidth="1"/>
    <col min="38" max="38" width="9.7109375" customWidth="1"/>
  </cols>
  <sheetData>
    <row r="1" spans="1:39" x14ac:dyDescent="0.25">
      <c r="B1" s="2"/>
      <c r="C1" s="2"/>
      <c r="D1" s="24"/>
      <c r="E1" s="24"/>
      <c r="F1" s="2"/>
      <c r="G1" s="24"/>
      <c r="H1" s="24"/>
      <c r="I1" s="24"/>
      <c r="J1" s="2"/>
      <c r="K1" s="24"/>
      <c r="L1" s="2"/>
      <c r="M1" s="24"/>
      <c r="N1" s="2" t="s">
        <v>46</v>
      </c>
      <c r="O1" s="24"/>
      <c r="P1" s="2"/>
      <c r="Q1" s="24"/>
      <c r="R1" s="2"/>
      <c r="S1" s="21"/>
      <c r="T1" s="23"/>
      <c r="U1" s="23"/>
      <c r="V1" s="21"/>
      <c r="W1" s="21"/>
      <c r="X1" s="21"/>
      <c r="Y1" s="21"/>
      <c r="Z1" s="21"/>
      <c r="AA1" s="16"/>
      <c r="AB1"/>
      <c r="AC1" s="16"/>
      <c r="AD1" s="16"/>
      <c r="AE1" s="16"/>
      <c r="AF1" s="16"/>
      <c r="AG1" s="16"/>
      <c r="AH1" s="16"/>
      <c r="AI1" s="16"/>
      <c r="AJ1" s="63"/>
      <c r="AK1" s="16"/>
    </row>
    <row r="2" spans="1:39" x14ac:dyDescent="0.25">
      <c r="B2" s="1"/>
      <c r="C2" s="1"/>
      <c r="D2" s="21"/>
      <c r="E2" s="21"/>
      <c r="F2" s="1"/>
      <c r="G2" s="21"/>
      <c r="H2" s="21"/>
      <c r="I2" s="21"/>
      <c r="J2" s="1"/>
      <c r="K2" s="21"/>
      <c r="L2" s="1"/>
      <c r="M2" s="21"/>
      <c r="N2" s="1"/>
      <c r="O2" s="23" t="s">
        <v>18</v>
      </c>
      <c r="P2" s="1"/>
      <c r="Q2" s="21"/>
      <c r="R2" s="1"/>
      <c r="S2" s="23"/>
      <c r="T2" s="21"/>
      <c r="U2" s="21"/>
      <c r="V2" s="21"/>
      <c r="W2" s="21"/>
      <c r="X2" s="21"/>
      <c r="Y2" s="21"/>
      <c r="Z2" s="21"/>
      <c r="AA2" s="16"/>
      <c r="AB2"/>
      <c r="AC2" s="16"/>
      <c r="AD2" s="16"/>
      <c r="AE2" s="16"/>
      <c r="AF2" s="16"/>
      <c r="AG2" s="16"/>
      <c r="AH2" s="16"/>
      <c r="AI2" s="16"/>
      <c r="AJ2" s="63"/>
      <c r="AK2" s="16"/>
    </row>
    <row r="3" spans="1:39" x14ac:dyDescent="0.25">
      <c r="B3" s="1"/>
      <c r="C3" s="1"/>
      <c r="D3" s="21"/>
      <c r="E3" s="21"/>
      <c r="F3" s="1"/>
      <c r="G3" s="21"/>
      <c r="H3" s="21"/>
      <c r="I3" s="21"/>
      <c r="J3" s="1"/>
      <c r="K3" s="21"/>
      <c r="L3" s="1"/>
      <c r="M3" s="21"/>
      <c r="N3" s="1"/>
      <c r="O3" s="21"/>
      <c r="P3" s="1"/>
      <c r="Q3" s="21"/>
      <c r="R3" s="1"/>
      <c r="S3" s="23"/>
      <c r="T3" s="21"/>
      <c r="U3" s="21"/>
      <c r="V3" s="21"/>
      <c r="W3" s="21"/>
      <c r="X3" s="21"/>
      <c r="Y3" s="21"/>
      <c r="Z3" s="21"/>
      <c r="AA3" s="16"/>
      <c r="AB3"/>
      <c r="AC3" s="16"/>
      <c r="AD3" s="16"/>
      <c r="AE3" s="16"/>
      <c r="AF3" s="16"/>
      <c r="AG3" s="16"/>
      <c r="AH3" s="16"/>
      <c r="AI3" s="16"/>
      <c r="AJ3" s="63"/>
      <c r="AK3" s="16"/>
    </row>
    <row r="4" spans="1:39" ht="14.25" customHeight="1" thickBot="1" x14ac:dyDescent="0.3">
      <c r="B4" s="1" t="s">
        <v>71</v>
      </c>
      <c r="C4" s="1"/>
      <c r="D4" s="21"/>
      <c r="E4" s="21"/>
      <c r="F4" s="1"/>
      <c r="G4" s="21"/>
      <c r="H4" s="21"/>
      <c r="I4" s="21"/>
      <c r="J4" s="1"/>
      <c r="K4" s="21"/>
      <c r="L4" s="1"/>
      <c r="M4" s="21"/>
      <c r="N4" s="1"/>
      <c r="O4" s="21"/>
      <c r="P4" s="1"/>
      <c r="Q4" s="21"/>
      <c r="R4" s="1"/>
      <c r="S4" s="23"/>
      <c r="T4" s="21"/>
      <c r="U4" s="21"/>
      <c r="V4" s="21"/>
      <c r="W4" s="21"/>
      <c r="X4" s="21"/>
      <c r="Y4" s="21"/>
      <c r="Z4" s="21"/>
      <c r="AA4" s="16"/>
      <c r="AB4"/>
      <c r="AC4" s="16"/>
      <c r="AD4" s="16"/>
      <c r="AE4" s="16"/>
      <c r="AF4" s="16"/>
      <c r="AG4" s="16"/>
      <c r="AH4" s="16"/>
      <c r="AI4" s="21" t="s">
        <v>23</v>
      </c>
      <c r="AJ4" s="64"/>
      <c r="AK4" s="21" t="s">
        <v>72</v>
      </c>
    </row>
    <row r="5" spans="1:39" ht="9.75" hidden="1" customHeight="1" x14ac:dyDescent="0.25"/>
    <row r="6" spans="1:39" s="94" customFormat="1" ht="24.75" customHeight="1" x14ac:dyDescent="0.25">
      <c r="A6" s="125" t="s">
        <v>11</v>
      </c>
      <c r="B6" s="127" t="s">
        <v>25</v>
      </c>
      <c r="C6" s="93" t="s">
        <v>81</v>
      </c>
      <c r="D6" s="121" t="s">
        <v>9</v>
      </c>
      <c r="E6" s="121"/>
      <c r="F6" s="122"/>
      <c r="G6" s="122"/>
      <c r="H6" s="121" t="s">
        <v>20</v>
      </c>
      <c r="I6" s="121"/>
      <c r="J6" s="141"/>
      <c r="K6" s="141"/>
      <c r="L6" s="121" t="s">
        <v>24</v>
      </c>
      <c r="M6" s="121"/>
      <c r="N6" s="131" t="s">
        <v>12</v>
      </c>
      <c r="O6" s="131"/>
      <c r="P6" s="132"/>
      <c r="Q6" s="132"/>
      <c r="R6" s="132"/>
      <c r="S6" s="132"/>
      <c r="T6" s="137" t="s">
        <v>13</v>
      </c>
      <c r="U6" s="138"/>
      <c r="V6" s="133" t="s">
        <v>14</v>
      </c>
      <c r="W6" s="133"/>
      <c r="X6" s="134"/>
      <c r="Y6" s="134"/>
      <c r="Z6" s="134"/>
      <c r="AA6" s="134"/>
      <c r="AB6" s="139" t="s">
        <v>15</v>
      </c>
      <c r="AC6" s="140"/>
      <c r="AD6" s="135" t="s">
        <v>16</v>
      </c>
      <c r="AE6" s="135"/>
      <c r="AF6" s="136"/>
      <c r="AG6" s="136"/>
      <c r="AH6" s="136"/>
      <c r="AI6" s="136"/>
      <c r="AJ6" s="142" t="s">
        <v>76</v>
      </c>
      <c r="AK6" s="143"/>
      <c r="AL6" s="129" t="s">
        <v>74</v>
      </c>
      <c r="AM6" s="129" t="s">
        <v>19</v>
      </c>
    </row>
    <row r="7" spans="1:39" s="95" customFormat="1" ht="21.75" customHeight="1" x14ac:dyDescent="0.25">
      <c r="A7" s="126"/>
      <c r="B7" s="128"/>
      <c r="C7" s="87" t="s">
        <v>82</v>
      </c>
      <c r="D7" s="40" t="s">
        <v>50</v>
      </c>
      <c r="E7" s="40" t="s">
        <v>77</v>
      </c>
      <c r="F7" s="84" t="s">
        <v>17</v>
      </c>
      <c r="G7" s="40" t="s">
        <v>10</v>
      </c>
      <c r="H7" s="40" t="s">
        <v>50</v>
      </c>
      <c r="I7" s="40" t="s">
        <v>77</v>
      </c>
      <c r="J7" s="84" t="s">
        <v>17</v>
      </c>
      <c r="K7" s="40" t="s">
        <v>10</v>
      </c>
      <c r="L7" s="84" t="s">
        <v>17</v>
      </c>
      <c r="M7" s="40" t="s">
        <v>10</v>
      </c>
      <c r="N7" s="88" t="s">
        <v>21</v>
      </c>
      <c r="O7" s="82" t="s">
        <v>10</v>
      </c>
      <c r="P7" s="88" t="s">
        <v>22</v>
      </c>
      <c r="Q7" s="82" t="s">
        <v>10</v>
      </c>
      <c r="R7" s="88" t="s">
        <v>83</v>
      </c>
      <c r="S7" s="82" t="s">
        <v>10</v>
      </c>
      <c r="T7" s="36" t="s">
        <v>17</v>
      </c>
      <c r="U7" s="36" t="s">
        <v>10</v>
      </c>
      <c r="V7" s="37" t="s">
        <v>21</v>
      </c>
      <c r="W7" s="37" t="s">
        <v>10</v>
      </c>
      <c r="X7" s="37" t="s">
        <v>22</v>
      </c>
      <c r="Y7" s="37" t="s">
        <v>10</v>
      </c>
      <c r="Z7" s="37" t="s">
        <v>83</v>
      </c>
      <c r="AA7" s="37" t="s">
        <v>10</v>
      </c>
      <c r="AB7" s="89" t="s">
        <v>17</v>
      </c>
      <c r="AC7" s="83" t="s">
        <v>10</v>
      </c>
      <c r="AD7" s="39" t="s">
        <v>21</v>
      </c>
      <c r="AE7" s="39" t="s">
        <v>10</v>
      </c>
      <c r="AF7" s="39" t="s">
        <v>22</v>
      </c>
      <c r="AG7" s="39" t="s">
        <v>10</v>
      </c>
      <c r="AH7" s="39" t="s">
        <v>83</v>
      </c>
      <c r="AI7" s="39" t="s">
        <v>10</v>
      </c>
      <c r="AJ7" s="39" t="s">
        <v>17</v>
      </c>
      <c r="AK7" s="39" t="s">
        <v>10</v>
      </c>
      <c r="AL7" s="130"/>
      <c r="AM7" s="130"/>
    </row>
    <row r="8" spans="1:39" s="30" customFormat="1" x14ac:dyDescent="0.25">
      <c r="A8" s="123" t="s">
        <v>47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</row>
    <row r="9" spans="1:39" s="97" customFormat="1" x14ac:dyDescent="0.25">
      <c r="A9" s="96">
        <v>1</v>
      </c>
      <c r="B9" s="5" t="s">
        <v>38</v>
      </c>
      <c r="C9" s="5">
        <v>129</v>
      </c>
      <c r="D9" s="78">
        <v>76</v>
      </c>
      <c r="E9" s="78">
        <v>58.9</v>
      </c>
      <c r="F9" s="11">
        <v>4.3499999999999996</v>
      </c>
      <c r="G9" s="48">
        <v>1</v>
      </c>
      <c r="H9" s="78">
        <v>81</v>
      </c>
      <c r="I9" s="78">
        <v>62.79</v>
      </c>
      <c r="J9" s="50">
        <v>4.3</v>
      </c>
      <c r="K9" s="48">
        <v>3</v>
      </c>
      <c r="L9" s="5">
        <v>3.7</v>
      </c>
      <c r="M9" s="48">
        <v>10</v>
      </c>
      <c r="N9" s="6">
        <v>6.58</v>
      </c>
      <c r="O9" s="42">
        <v>11</v>
      </c>
      <c r="P9" s="6">
        <v>8.3800000000000008</v>
      </c>
      <c r="Q9" s="42">
        <v>11</v>
      </c>
      <c r="R9" s="6">
        <f>N9+P9</f>
        <v>14.96</v>
      </c>
      <c r="S9" s="56">
        <v>11</v>
      </c>
      <c r="T9" s="13">
        <v>24</v>
      </c>
      <c r="U9" s="56">
        <v>12</v>
      </c>
      <c r="V9" s="14">
        <v>6</v>
      </c>
      <c r="W9" s="42">
        <v>6</v>
      </c>
      <c r="X9" s="14">
        <v>11</v>
      </c>
      <c r="Y9" s="42">
        <v>7</v>
      </c>
      <c r="Z9" s="14">
        <f>V9+X9</f>
        <v>17</v>
      </c>
      <c r="AA9" s="56">
        <v>7</v>
      </c>
      <c r="AB9" s="7">
        <v>16.920000000000002</v>
      </c>
      <c r="AC9" s="56">
        <v>10</v>
      </c>
      <c r="AD9" s="15">
        <v>21</v>
      </c>
      <c r="AE9" s="42">
        <v>6</v>
      </c>
      <c r="AF9" s="15">
        <v>42</v>
      </c>
      <c r="AG9" s="42">
        <v>2</v>
      </c>
      <c r="AH9" s="15">
        <f>AD9+AF9</f>
        <v>63</v>
      </c>
      <c r="AI9" s="56">
        <v>3</v>
      </c>
      <c r="AJ9" s="29">
        <v>23</v>
      </c>
      <c r="AK9" s="55">
        <v>11</v>
      </c>
      <c r="AL9" s="81">
        <f t="shared" ref="AL9:AL22" si="0">G9+K9+M9+S9+U9+AA9+AC9+AI9+AK9</f>
        <v>68</v>
      </c>
      <c r="AM9" s="80" t="s">
        <v>61</v>
      </c>
    </row>
    <row r="10" spans="1:39" s="97" customFormat="1" x14ac:dyDescent="0.25">
      <c r="A10" s="96">
        <v>2</v>
      </c>
      <c r="B10" s="5" t="s">
        <v>39</v>
      </c>
      <c r="C10" s="5">
        <v>178</v>
      </c>
      <c r="D10" s="78">
        <v>62</v>
      </c>
      <c r="E10" s="78">
        <v>34.799999999999997</v>
      </c>
      <c r="F10" s="5">
        <v>4.25</v>
      </c>
      <c r="G10" s="48">
        <v>12</v>
      </c>
      <c r="H10" s="78">
        <v>22</v>
      </c>
      <c r="I10" s="78">
        <v>12.35</v>
      </c>
      <c r="J10" s="50">
        <v>3.66</v>
      </c>
      <c r="K10" s="48">
        <v>13</v>
      </c>
      <c r="L10" s="5">
        <v>4</v>
      </c>
      <c r="M10" s="48">
        <v>7</v>
      </c>
      <c r="N10" s="6">
        <v>6.5</v>
      </c>
      <c r="O10" s="42">
        <v>13</v>
      </c>
      <c r="P10" s="6">
        <v>8.1999999999999993</v>
      </c>
      <c r="Q10" s="42">
        <v>12</v>
      </c>
      <c r="R10" s="6">
        <f t="shared" ref="R10:R17" si="1">N10+P10</f>
        <v>14.7</v>
      </c>
      <c r="S10" s="56">
        <v>12</v>
      </c>
      <c r="T10" s="13">
        <v>32</v>
      </c>
      <c r="U10" s="56">
        <v>7</v>
      </c>
      <c r="V10" s="14">
        <v>8</v>
      </c>
      <c r="W10" s="42">
        <v>3</v>
      </c>
      <c r="X10" s="14">
        <v>14</v>
      </c>
      <c r="Y10" s="42">
        <v>2</v>
      </c>
      <c r="Z10" s="14">
        <f t="shared" ref="Z10:Z17" si="2">V10+X10</f>
        <v>22</v>
      </c>
      <c r="AA10" s="56">
        <v>3</v>
      </c>
      <c r="AB10" s="7">
        <v>16.3</v>
      </c>
      <c r="AC10" s="56">
        <v>11</v>
      </c>
      <c r="AD10" s="15">
        <v>16</v>
      </c>
      <c r="AE10" s="42">
        <v>13</v>
      </c>
      <c r="AF10" s="15">
        <v>11</v>
      </c>
      <c r="AG10" s="42">
        <v>14</v>
      </c>
      <c r="AH10" s="15">
        <f t="shared" ref="AH10:AH17" si="3">AD10+AF10</f>
        <v>27</v>
      </c>
      <c r="AI10" s="56">
        <v>14</v>
      </c>
      <c r="AJ10" s="29">
        <v>16</v>
      </c>
      <c r="AK10" s="55">
        <v>8</v>
      </c>
      <c r="AL10" s="81">
        <f t="shared" si="0"/>
        <v>87</v>
      </c>
      <c r="AM10" s="80" t="s">
        <v>68</v>
      </c>
    </row>
    <row r="11" spans="1:39" s="97" customFormat="1" x14ac:dyDescent="0.25">
      <c r="A11" s="96">
        <v>3</v>
      </c>
      <c r="B11" s="5" t="s">
        <v>40</v>
      </c>
      <c r="C11" s="5">
        <v>197</v>
      </c>
      <c r="D11" s="78">
        <v>60</v>
      </c>
      <c r="E11" s="78">
        <v>30.4</v>
      </c>
      <c r="F11" s="5">
        <v>4.1500000000000004</v>
      </c>
      <c r="G11" s="48">
        <v>14</v>
      </c>
      <c r="H11" s="78">
        <v>114</v>
      </c>
      <c r="I11" s="78">
        <v>57.86</v>
      </c>
      <c r="J11" s="72">
        <v>4.38</v>
      </c>
      <c r="K11" s="48">
        <v>1</v>
      </c>
      <c r="L11" s="5">
        <v>3.75</v>
      </c>
      <c r="M11" s="48">
        <v>9</v>
      </c>
      <c r="N11" s="6">
        <v>7.75</v>
      </c>
      <c r="O11" s="42">
        <v>9</v>
      </c>
      <c r="P11" s="6">
        <v>8.9499999999999993</v>
      </c>
      <c r="Q11" s="42">
        <v>6</v>
      </c>
      <c r="R11" s="6">
        <f t="shared" si="1"/>
        <v>16.7</v>
      </c>
      <c r="S11" s="56">
        <v>7</v>
      </c>
      <c r="T11" s="70">
        <v>52</v>
      </c>
      <c r="U11" s="56">
        <v>1</v>
      </c>
      <c r="V11" s="14">
        <v>6</v>
      </c>
      <c r="W11" s="42">
        <v>6</v>
      </c>
      <c r="X11" s="70">
        <v>19</v>
      </c>
      <c r="Y11" s="42">
        <v>1</v>
      </c>
      <c r="Z11" s="70">
        <f t="shared" si="2"/>
        <v>25</v>
      </c>
      <c r="AA11" s="56">
        <v>1</v>
      </c>
      <c r="AB11" s="7">
        <v>31.2</v>
      </c>
      <c r="AC11" s="56">
        <v>2</v>
      </c>
      <c r="AD11" s="15">
        <v>30</v>
      </c>
      <c r="AE11" s="42">
        <v>3</v>
      </c>
      <c r="AF11" s="15">
        <v>21</v>
      </c>
      <c r="AG11" s="42">
        <v>11</v>
      </c>
      <c r="AH11" s="15">
        <f t="shared" si="3"/>
        <v>51</v>
      </c>
      <c r="AI11" s="56">
        <v>6</v>
      </c>
      <c r="AJ11" s="29">
        <v>20</v>
      </c>
      <c r="AK11" s="55">
        <v>9</v>
      </c>
      <c r="AL11" s="81">
        <f t="shared" si="0"/>
        <v>50</v>
      </c>
      <c r="AM11" s="59" t="s">
        <v>60</v>
      </c>
    </row>
    <row r="12" spans="1:39" s="97" customFormat="1" x14ac:dyDescent="0.25">
      <c r="A12" s="96">
        <v>4</v>
      </c>
      <c r="B12" s="5" t="s">
        <v>41</v>
      </c>
      <c r="C12" s="5">
        <v>378</v>
      </c>
      <c r="D12" s="78">
        <v>128</v>
      </c>
      <c r="E12" s="78">
        <v>33.799999999999997</v>
      </c>
      <c r="F12" s="5">
        <v>4.3</v>
      </c>
      <c r="G12" s="48">
        <v>5</v>
      </c>
      <c r="H12" s="78">
        <v>146</v>
      </c>
      <c r="I12" s="78">
        <v>38.619999999999997</v>
      </c>
      <c r="J12" s="50">
        <v>4.2300000000000004</v>
      </c>
      <c r="K12" s="48">
        <v>4</v>
      </c>
      <c r="L12" s="5">
        <v>3.53</v>
      </c>
      <c r="M12" s="48">
        <v>12</v>
      </c>
      <c r="N12" s="6">
        <v>9.0299999999999994</v>
      </c>
      <c r="O12" s="42">
        <v>2</v>
      </c>
      <c r="P12" s="6">
        <v>9.06</v>
      </c>
      <c r="Q12" s="42">
        <v>5</v>
      </c>
      <c r="R12" s="6">
        <f t="shared" si="1"/>
        <v>18.09</v>
      </c>
      <c r="S12" s="56">
        <v>2</v>
      </c>
      <c r="T12" s="13">
        <v>26</v>
      </c>
      <c r="U12" s="56">
        <v>9</v>
      </c>
      <c r="V12" s="70">
        <v>10</v>
      </c>
      <c r="W12" s="42">
        <v>1</v>
      </c>
      <c r="X12" s="14">
        <v>12</v>
      </c>
      <c r="Y12" s="42">
        <v>5</v>
      </c>
      <c r="Z12" s="14">
        <f t="shared" si="2"/>
        <v>22</v>
      </c>
      <c r="AA12" s="56">
        <v>4</v>
      </c>
      <c r="AB12" s="7">
        <v>27.82</v>
      </c>
      <c r="AC12" s="56">
        <v>3</v>
      </c>
      <c r="AD12" s="70">
        <v>38</v>
      </c>
      <c r="AE12" s="42">
        <v>1</v>
      </c>
      <c r="AF12" s="70">
        <v>47</v>
      </c>
      <c r="AG12" s="42">
        <v>1</v>
      </c>
      <c r="AH12" s="70">
        <f t="shared" si="3"/>
        <v>85</v>
      </c>
      <c r="AI12" s="56">
        <v>1</v>
      </c>
      <c r="AJ12" s="31">
        <v>3</v>
      </c>
      <c r="AK12" s="55">
        <v>1</v>
      </c>
      <c r="AL12" s="81">
        <f t="shared" si="0"/>
        <v>41</v>
      </c>
      <c r="AM12" s="59" t="s">
        <v>54</v>
      </c>
    </row>
    <row r="13" spans="1:39" s="97" customFormat="1" x14ac:dyDescent="0.25">
      <c r="A13" s="96">
        <v>5</v>
      </c>
      <c r="B13" s="5" t="s">
        <v>42</v>
      </c>
      <c r="C13" s="5">
        <v>145</v>
      </c>
      <c r="D13" s="78">
        <v>61</v>
      </c>
      <c r="E13" s="78">
        <v>42.06</v>
      </c>
      <c r="F13" s="5">
        <v>4.2699999999999996</v>
      </c>
      <c r="G13" s="48">
        <v>8</v>
      </c>
      <c r="H13" s="78">
        <v>25</v>
      </c>
      <c r="I13" s="78">
        <v>17.239999999999998</v>
      </c>
      <c r="J13" s="50">
        <v>3.56</v>
      </c>
      <c r="K13" s="48">
        <v>14</v>
      </c>
      <c r="L13" s="5">
        <v>3.5</v>
      </c>
      <c r="M13" s="48">
        <v>13</v>
      </c>
      <c r="N13" s="6">
        <v>8.6999999999999993</v>
      </c>
      <c r="O13" s="42">
        <v>3</v>
      </c>
      <c r="P13" s="6">
        <v>8.65</v>
      </c>
      <c r="Q13" s="42">
        <v>9</v>
      </c>
      <c r="R13" s="6">
        <f t="shared" si="1"/>
        <v>17.350000000000001</v>
      </c>
      <c r="S13" s="56">
        <v>6</v>
      </c>
      <c r="T13" s="13">
        <v>34</v>
      </c>
      <c r="U13" s="56">
        <v>5</v>
      </c>
      <c r="V13" s="14">
        <v>6</v>
      </c>
      <c r="W13" s="42">
        <v>6</v>
      </c>
      <c r="X13" s="14">
        <v>8</v>
      </c>
      <c r="Y13" s="42">
        <v>10</v>
      </c>
      <c r="Z13" s="14">
        <f t="shared" si="2"/>
        <v>14</v>
      </c>
      <c r="AA13" s="56">
        <v>11</v>
      </c>
      <c r="AB13" s="7">
        <v>20.350000000000001</v>
      </c>
      <c r="AC13" s="56">
        <v>8</v>
      </c>
      <c r="AD13" s="15">
        <v>21</v>
      </c>
      <c r="AE13" s="42">
        <v>6</v>
      </c>
      <c r="AF13" s="15">
        <v>16</v>
      </c>
      <c r="AG13" s="42">
        <v>13</v>
      </c>
      <c r="AH13" s="15">
        <f t="shared" si="3"/>
        <v>37</v>
      </c>
      <c r="AI13" s="56">
        <v>12</v>
      </c>
      <c r="AJ13" s="29">
        <v>8</v>
      </c>
      <c r="AK13" s="55">
        <v>3</v>
      </c>
      <c r="AL13" s="81">
        <f t="shared" si="0"/>
        <v>80</v>
      </c>
      <c r="AM13" s="80" t="s">
        <v>57</v>
      </c>
    </row>
    <row r="14" spans="1:39" s="97" customFormat="1" x14ac:dyDescent="0.25">
      <c r="A14" s="96">
        <v>6</v>
      </c>
      <c r="B14" s="5" t="s">
        <v>43</v>
      </c>
      <c r="C14" s="5">
        <v>463</v>
      </c>
      <c r="D14" s="78">
        <v>204</v>
      </c>
      <c r="E14" s="78">
        <v>44.06</v>
      </c>
      <c r="F14" s="5">
        <v>4.32</v>
      </c>
      <c r="G14" s="48">
        <v>3</v>
      </c>
      <c r="H14" s="78">
        <v>120</v>
      </c>
      <c r="I14" s="78">
        <v>25.91</v>
      </c>
      <c r="J14" s="50">
        <v>4.0599999999999996</v>
      </c>
      <c r="K14" s="48">
        <v>6</v>
      </c>
      <c r="L14" s="5">
        <v>4.2699999999999996</v>
      </c>
      <c r="M14" s="48">
        <v>4</v>
      </c>
      <c r="N14" s="6">
        <v>8.3000000000000007</v>
      </c>
      <c r="O14" s="42">
        <v>5</v>
      </c>
      <c r="P14" s="6">
        <v>9.4</v>
      </c>
      <c r="Q14" s="42">
        <v>2</v>
      </c>
      <c r="R14" s="6">
        <f t="shared" si="1"/>
        <v>17.700000000000003</v>
      </c>
      <c r="S14" s="56">
        <v>4</v>
      </c>
      <c r="T14" s="13">
        <v>35</v>
      </c>
      <c r="U14" s="56">
        <v>4</v>
      </c>
      <c r="V14" s="14">
        <v>2</v>
      </c>
      <c r="W14" s="42">
        <v>13</v>
      </c>
      <c r="X14" s="14">
        <v>2</v>
      </c>
      <c r="Y14" s="42">
        <v>13</v>
      </c>
      <c r="Z14" s="14">
        <f t="shared" si="2"/>
        <v>4</v>
      </c>
      <c r="AA14" s="56">
        <v>13</v>
      </c>
      <c r="AB14" s="7">
        <v>21.75</v>
      </c>
      <c r="AC14" s="56">
        <v>7</v>
      </c>
      <c r="AD14" s="15">
        <v>18</v>
      </c>
      <c r="AE14" s="42">
        <v>11</v>
      </c>
      <c r="AF14" s="15">
        <v>23</v>
      </c>
      <c r="AG14" s="42">
        <v>9</v>
      </c>
      <c r="AH14" s="15">
        <f t="shared" si="3"/>
        <v>41</v>
      </c>
      <c r="AI14" s="56">
        <v>11</v>
      </c>
      <c r="AJ14" s="29">
        <v>9</v>
      </c>
      <c r="AK14" s="55">
        <v>5</v>
      </c>
      <c r="AL14" s="81">
        <f t="shared" si="0"/>
        <v>57</v>
      </c>
      <c r="AM14" s="80" t="s">
        <v>62</v>
      </c>
    </row>
    <row r="15" spans="1:39" s="97" customFormat="1" x14ac:dyDescent="0.25">
      <c r="A15" s="96">
        <v>7</v>
      </c>
      <c r="B15" s="5" t="s">
        <v>44</v>
      </c>
      <c r="C15" s="5">
        <v>123</v>
      </c>
      <c r="D15" s="78">
        <v>90</v>
      </c>
      <c r="E15" s="78">
        <v>73.17</v>
      </c>
      <c r="F15" s="5">
        <v>4.26</v>
      </c>
      <c r="G15" s="48">
        <v>10</v>
      </c>
      <c r="H15" s="78">
        <v>78</v>
      </c>
      <c r="I15" s="78">
        <v>63.4</v>
      </c>
      <c r="J15" s="50">
        <v>3.83</v>
      </c>
      <c r="K15" s="48">
        <v>12</v>
      </c>
      <c r="L15" s="5">
        <v>4.29</v>
      </c>
      <c r="M15" s="48">
        <v>2</v>
      </c>
      <c r="N15" s="6">
        <v>7.77</v>
      </c>
      <c r="O15" s="42">
        <v>8</v>
      </c>
      <c r="P15" s="6">
        <v>8.7200000000000006</v>
      </c>
      <c r="Q15" s="42">
        <v>8</v>
      </c>
      <c r="R15" s="6">
        <f t="shared" si="1"/>
        <v>16.490000000000002</v>
      </c>
      <c r="S15" s="56">
        <v>8</v>
      </c>
      <c r="T15" s="13">
        <v>22</v>
      </c>
      <c r="U15" s="56">
        <v>13</v>
      </c>
      <c r="V15" s="14">
        <v>0</v>
      </c>
      <c r="W15" s="42">
        <v>14</v>
      </c>
      <c r="X15" s="14">
        <v>2</v>
      </c>
      <c r="Y15" s="42">
        <v>13</v>
      </c>
      <c r="Z15" s="14">
        <f t="shared" si="2"/>
        <v>2</v>
      </c>
      <c r="AA15" s="56">
        <v>14</v>
      </c>
      <c r="AB15" s="7">
        <v>6.1</v>
      </c>
      <c r="AC15" s="56">
        <v>14</v>
      </c>
      <c r="AD15" s="15">
        <v>19</v>
      </c>
      <c r="AE15" s="42">
        <v>9</v>
      </c>
      <c r="AF15" s="15">
        <v>29</v>
      </c>
      <c r="AG15" s="42">
        <v>5</v>
      </c>
      <c r="AH15" s="15">
        <f t="shared" si="3"/>
        <v>48</v>
      </c>
      <c r="AI15" s="56">
        <v>7</v>
      </c>
      <c r="AJ15" s="29">
        <v>24</v>
      </c>
      <c r="AK15" s="55">
        <v>13</v>
      </c>
      <c r="AL15" s="81">
        <f t="shared" si="0"/>
        <v>93</v>
      </c>
      <c r="AM15" s="80" t="s">
        <v>67</v>
      </c>
    </row>
    <row r="16" spans="1:39" s="97" customFormat="1" x14ac:dyDescent="0.25">
      <c r="A16" s="96">
        <v>8</v>
      </c>
      <c r="B16" s="5" t="s">
        <v>45</v>
      </c>
      <c r="C16" s="5">
        <v>111</v>
      </c>
      <c r="D16" s="78">
        <v>93</v>
      </c>
      <c r="E16" s="86">
        <v>83.78</v>
      </c>
      <c r="F16" s="5">
        <v>4.26</v>
      </c>
      <c r="G16" s="48">
        <v>10</v>
      </c>
      <c r="H16" s="78">
        <v>105</v>
      </c>
      <c r="I16" s="86">
        <v>94.59</v>
      </c>
      <c r="J16" s="50">
        <v>4.03</v>
      </c>
      <c r="K16" s="48">
        <v>8</v>
      </c>
      <c r="L16" s="5">
        <v>3.66</v>
      </c>
      <c r="M16" s="48">
        <v>11</v>
      </c>
      <c r="N16" s="6">
        <v>7.6</v>
      </c>
      <c r="O16" s="42">
        <v>10</v>
      </c>
      <c r="P16" s="6">
        <v>8.1300000000000008</v>
      </c>
      <c r="Q16" s="42">
        <v>13</v>
      </c>
      <c r="R16" s="6">
        <f t="shared" si="1"/>
        <v>15.73</v>
      </c>
      <c r="S16" s="56">
        <v>10</v>
      </c>
      <c r="T16" s="13">
        <v>42</v>
      </c>
      <c r="U16" s="56">
        <v>2</v>
      </c>
      <c r="V16" s="14">
        <v>6</v>
      </c>
      <c r="W16" s="42">
        <v>6</v>
      </c>
      <c r="X16" s="14">
        <v>13</v>
      </c>
      <c r="Y16" s="42">
        <v>3</v>
      </c>
      <c r="Z16" s="14">
        <f t="shared" si="2"/>
        <v>19</v>
      </c>
      <c r="AA16" s="56">
        <v>5</v>
      </c>
      <c r="AB16" s="69">
        <v>38.75</v>
      </c>
      <c r="AC16" s="56">
        <v>1</v>
      </c>
      <c r="AD16" s="15">
        <v>21</v>
      </c>
      <c r="AE16" s="42">
        <v>6</v>
      </c>
      <c r="AF16" s="15">
        <v>26</v>
      </c>
      <c r="AG16" s="42">
        <v>8</v>
      </c>
      <c r="AH16" s="15">
        <f t="shared" si="3"/>
        <v>47</v>
      </c>
      <c r="AI16" s="56">
        <v>8</v>
      </c>
      <c r="AJ16" s="29">
        <v>12</v>
      </c>
      <c r="AK16" s="55">
        <v>6</v>
      </c>
      <c r="AL16" s="81">
        <f t="shared" si="0"/>
        <v>61</v>
      </c>
      <c r="AM16" s="80" t="s">
        <v>63</v>
      </c>
    </row>
    <row r="17" spans="1:40" s="97" customFormat="1" x14ac:dyDescent="0.25">
      <c r="A17" s="96">
        <v>9</v>
      </c>
      <c r="B17" s="5" t="s">
        <v>52</v>
      </c>
      <c r="C17" s="5">
        <v>456</v>
      </c>
      <c r="D17" s="78">
        <v>146</v>
      </c>
      <c r="E17" s="78">
        <v>32.01</v>
      </c>
      <c r="F17" s="34">
        <v>4.29</v>
      </c>
      <c r="G17" s="48">
        <v>6</v>
      </c>
      <c r="H17" s="78">
        <v>63</v>
      </c>
      <c r="I17" s="78">
        <v>13.81</v>
      </c>
      <c r="J17" s="51">
        <v>4</v>
      </c>
      <c r="K17" s="48">
        <v>10</v>
      </c>
      <c r="L17" s="5">
        <v>3.8</v>
      </c>
      <c r="M17" s="48">
        <v>8</v>
      </c>
      <c r="N17" s="6">
        <v>6.57</v>
      </c>
      <c r="O17" s="42">
        <v>12</v>
      </c>
      <c r="P17" s="6">
        <v>7.96</v>
      </c>
      <c r="Q17" s="42">
        <v>14</v>
      </c>
      <c r="R17" s="6">
        <f t="shared" si="1"/>
        <v>14.530000000000001</v>
      </c>
      <c r="S17" s="56">
        <v>13</v>
      </c>
      <c r="T17" s="13">
        <v>17</v>
      </c>
      <c r="U17" s="56">
        <v>14</v>
      </c>
      <c r="V17" s="77">
        <v>10</v>
      </c>
      <c r="W17" s="42">
        <v>1</v>
      </c>
      <c r="X17" s="37">
        <v>13</v>
      </c>
      <c r="Y17" s="42">
        <v>3</v>
      </c>
      <c r="Z17" s="14">
        <f t="shared" si="2"/>
        <v>23</v>
      </c>
      <c r="AA17" s="56">
        <v>2</v>
      </c>
      <c r="AB17" s="38">
        <v>21.86</v>
      </c>
      <c r="AC17" s="56">
        <v>6</v>
      </c>
      <c r="AD17" s="39">
        <v>34</v>
      </c>
      <c r="AE17" s="43">
        <v>2</v>
      </c>
      <c r="AF17" s="39">
        <v>32</v>
      </c>
      <c r="AG17" s="43">
        <v>3</v>
      </c>
      <c r="AH17" s="15">
        <f t="shared" si="3"/>
        <v>66</v>
      </c>
      <c r="AI17" s="56">
        <v>2</v>
      </c>
      <c r="AJ17" s="29">
        <v>21</v>
      </c>
      <c r="AK17" s="55">
        <v>10</v>
      </c>
      <c r="AL17" s="81">
        <f t="shared" si="0"/>
        <v>71</v>
      </c>
      <c r="AM17" s="80" t="s">
        <v>65</v>
      </c>
    </row>
    <row r="18" spans="1:40" s="97" customFormat="1" x14ac:dyDescent="0.25">
      <c r="A18" s="96">
        <v>10</v>
      </c>
      <c r="B18" s="5" t="s">
        <v>53</v>
      </c>
      <c r="C18" s="5">
        <v>432</v>
      </c>
      <c r="D18" s="78">
        <v>100</v>
      </c>
      <c r="E18" s="78">
        <v>23.14</v>
      </c>
      <c r="F18" s="5">
        <v>4.28</v>
      </c>
      <c r="G18" s="48">
        <v>7</v>
      </c>
      <c r="H18" s="78">
        <v>41</v>
      </c>
      <c r="I18" s="78">
        <v>9.49</v>
      </c>
      <c r="J18" s="50">
        <v>3.86</v>
      </c>
      <c r="K18" s="48">
        <v>11</v>
      </c>
      <c r="L18" s="73">
        <v>4.3</v>
      </c>
      <c r="M18" s="48">
        <v>1</v>
      </c>
      <c r="N18" s="35">
        <v>8.1</v>
      </c>
      <c r="O18" s="42">
        <v>6</v>
      </c>
      <c r="P18" s="35">
        <v>9.35</v>
      </c>
      <c r="Q18" s="42">
        <v>4</v>
      </c>
      <c r="R18" s="6">
        <f t="shared" ref="R18:R22" si="4">N18+P18</f>
        <v>17.45</v>
      </c>
      <c r="S18" s="56">
        <v>5</v>
      </c>
      <c r="T18" s="36">
        <v>26</v>
      </c>
      <c r="U18" s="56">
        <v>10</v>
      </c>
      <c r="V18" s="14">
        <v>6</v>
      </c>
      <c r="W18" s="42">
        <v>6</v>
      </c>
      <c r="X18" s="14">
        <v>12</v>
      </c>
      <c r="Y18" s="42">
        <v>5</v>
      </c>
      <c r="Z18" s="14">
        <f t="shared" ref="Z18:Z22" si="5">V18+X18</f>
        <v>18</v>
      </c>
      <c r="AA18" s="56">
        <v>6</v>
      </c>
      <c r="AB18" s="7">
        <v>9.3000000000000007</v>
      </c>
      <c r="AC18" s="56">
        <v>13</v>
      </c>
      <c r="AD18" s="15">
        <v>15</v>
      </c>
      <c r="AE18" s="42">
        <v>14</v>
      </c>
      <c r="AF18" s="15">
        <v>28</v>
      </c>
      <c r="AG18" s="42">
        <v>6</v>
      </c>
      <c r="AH18" s="15">
        <f t="shared" ref="AH18:AH22" si="6">AD18+AF18</f>
        <v>43</v>
      </c>
      <c r="AI18" s="56">
        <v>9</v>
      </c>
      <c r="AJ18" s="29">
        <v>25</v>
      </c>
      <c r="AK18" s="55">
        <v>14</v>
      </c>
      <c r="AL18" s="81">
        <f t="shared" si="0"/>
        <v>76</v>
      </c>
      <c r="AM18" s="80" t="s">
        <v>64</v>
      </c>
    </row>
    <row r="19" spans="1:40" s="97" customFormat="1" x14ac:dyDescent="0.25">
      <c r="A19" s="96">
        <v>11</v>
      </c>
      <c r="B19" s="5" t="s">
        <v>37</v>
      </c>
      <c r="C19" s="5">
        <v>186</v>
      </c>
      <c r="D19" s="78">
        <v>66</v>
      </c>
      <c r="E19" s="78">
        <v>35.4</v>
      </c>
      <c r="F19" s="5">
        <v>4.33</v>
      </c>
      <c r="G19" s="48">
        <v>2</v>
      </c>
      <c r="H19" s="78">
        <v>53</v>
      </c>
      <c r="I19" s="78">
        <v>28.49</v>
      </c>
      <c r="J19" s="50">
        <v>4.13</v>
      </c>
      <c r="K19" s="48">
        <v>5</v>
      </c>
      <c r="L19" s="5">
        <v>3.13</v>
      </c>
      <c r="M19" s="48">
        <v>14</v>
      </c>
      <c r="N19" s="6">
        <v>7.89</v>
      </c>
      <c r="O19" s="42">
        <v>7</v>
      </c>
      <c r="P19" s="6">
        <v>8.5</v>
      </c>
      <c r="Q19" s="42">
        <v>10</v>
      </c>
      <c r="R19" s="6">
        <f>N19+P19</f>
        <v>16.39</v>
      </c>
      <c r="S19" s="56">
        <v>9</v>
      </c>
      <c r="T19" s="13">
        <v>30</v>
      </c>
      <c r="U19" s="56">
        <v>8</v>
      </c>
      <c r="V19" s="14">
        <v>6</v>
      </c>
      <c r="W19" s="42">
        <v>6</v>
      </c>
      <c r="X19" s="14">
        <v>8</v>
      </c>
      <c r="Y19" s="42">
        <v>10</v>
      </c>
      <c r="Z19" s="14">
        <f>V19+X19</f>
        <v>14</v>
      </c>
      <c r="AA19" s="56">
        <v>10</v>
      </c>
      <c r="AB19" s="7">
        <v>26.66</v>
      </c>
      <c r="AC19" s="56">
        <v>4</v>
      </c>
      <c r="AD19" s="15">
        <v>26</v>
      </c>
      <c r="AE19" s="42">
        <v>5</v>
      </c>
      <c r="AF19" s="15">
        <v>32</v>
      </c>
      <c r="AG19" s="42">
        <v>4</v>
      </c>
      <c r="AH19" s="15">
        <f>AD19+AF19</f>
        <v>58</v>
      </c>
      <c r="AI19" s="56">
        <v>4</v>
      </c>
      <c r="AJ19" s="29">
        <v>23</v>
      </c>
      <c r="AK19" s="55">
        <v>12</v>
      </c>
      <c r="AL19" s="81">
        <f>G19+K19+M19+S19+U19+AA19+AC19+AI19+AK19</f>
        <v>68</v>
      </c>
      <c r="AM19" s="80" t="s">
        <v>56</v>
      </c>
    </row>
    <row r="20" spans="1:40" s="97" customFormat="1" x14ac:dyDescent="0.25">
      <c r="A20" s="96">
        <v>12</v>
      </c>
      <c r="B20" s="79" t="s">
        <v>79</v>
      </c>
      <c r="C20" s="79">
        <v>851</v>
      </c>
      <c r="D20" s="78">
        <v>91</v>
      </c>
      <c r="E20" s="78">
        <v>10.69</v>
      </c>
      <c r="F20" s="79">
        <v>4.2699999999999996</v>
      </c>
      <c r="G20" s="49">
        <v>8</v>
      </c>
      <c r="H20" s="78">
        <v>150</v>
      </c>
      <c r="I20" s="78">
        <v>17.62</v>
      </c>
      <c r="J20" s="52">
        <v>4.34</v>
      </c>
      <c r="K20" s="48">
        <v>2</v>
      </c>
      <c r="L20" s="79">
        <v>4.28</v>
      </c>
      <c r="M20" s="48">
        <v>3</v>
      </c>
      <c r="N20" s="74" t="s">
        <v>69</v>
      </c>
      <c r="O20" s="53">
        <v>1</v>
      </c>
      <c r="P20" s="75">
        <v>9.7200000000000006</v>
      </c>
      <c r="Q20" s="53">
        <v>1</v>
      </c>
      <c r="R20" s="76">
        <f t="shared" si="4"/>
        <v>19.32</v>
      </c>
      <c r="S20" s="26">
        <v>1</v>
      </c>
      <c r="T20" s="46">
        <v>36</v>
      </c>
      <c r="U20" s="26">
        <v>3</v>
      </c>
      <c r="V20" s="46">
        <v>8</v>
      </c>
      <c r="W20" s="53">
        <v>3</v>
      </c>
      <c r="X20" s="46">
        <v>9</v>
      </c>
      <c r="Y20" s="53">
        <v>9</v>
      </c>
      <c r="Z20" s="14">
        <f t="shared" si="5"/>
        <v>17</v>
      </c>
      <c r="AA20" s="26">
        <v>8</v>
      </c>
      <c r="AB20" s="45">
        <v>9.5299999999999994</v>
      </c>
      <c r="AC20" s="26">
        <v>12</v>
      </c>
      <c r="AD20" s="46">
        <v>27</v>
      </c>
      <c r="AE20" s="53">
        <v>4</v>
      </c>
      <c r="AF20" s="46">
        <v>27</v>
      </c>
      <c r="AG20" s="53">
        <v>7</v>
      </c>
      <c r="AH20" s="15">
        <f t="shared" si="6"/>
        <v>54</v>
      </c>
      <c r="AI20" s="26">
        <v>5</v>
      </c>
      <c r="AJ20" s="29">
        <v>8</v>
      </c>
      <c r="AK20" s="55">
        <v>4</v>
      </c>
      <c r="AL20" s="81">
        <f t="shared" si="0"/>
        <v>46</v>
      </c>
      <c r="AM20" s="59" t="s">
        <v>58</v>
      </c>
    </row>
    <row r="21" spans="1:40" s="97" customFormat="1" x14ac:dyDescent="0.25">
      <c r="A21" s="96">
        <v>13</v>
      </c>
      <c r="B21" s="79" t="s">
        <v>78</v>
      </c>
      <c r="C21" s="79">
        <v>523</v>
      </c>
      <c r="D21" s="78">
        <v>64</v>
      </c>
      <c r="E21" s="78">
        <v>12.23</v>
      </c>
      <c r="F21" s="79">
        <v>4.3099999999999996</v>
      </c>
      <c r="G21" s="49">
        <v>4</v>
      </c>
      <c r="H21" s="78">
        <v>33</v>
      </c>
      <c r="I21" s="78">
        <v>6.3</v>
      </c>
      <c r="J21" s="52">
        <v>4.01</v>
      </c>
      <c r="K21" s="48">
        <v>9</v>
      </c>
      <c r="L21" s="79">
        <v>4.25</v>
      </c>
      <c r="M21" s="48">
        <v>6</v>
      </c>
      <c r="N21" s="47" t="s">
        <v>70</v>
      </c>
      <c r="O21" s="53">
        <v>4</v>
      </c>
      <c r="P21" s="45">
        <v>9.36</v>
      </c>
      <c r="Q21" s="53">
        <v>3</v>
      </c>
      <c r="R21" s="6">
        <f t="shared" si="4"/>
        <v>17.799999999999997</v>
      </c>
      <c r="S21" s="26">
        <v>3</v>
      </c>
      <c r="T21" s="46">
        <v>26</v>
      </c>
      <c r="U21" s="26">
        <v>11</v>
      </c>
      <c r="V21" s="46">
        <v>7</v>
      </c>
      <c r="W21" s="53">
        <v>5</v>
      </c>
      <c r="X21" s="46">
        <v>10</v>
      </c>
      <c r="Y21" s="53">
        <v>8</v>
      </c>
      <c r="Z21" s="14">
        <f t="shared" si="5"/>
        <v>17</v>
      </c>
      <c r="AA21" s="26">
        <v>9</v>
      </c>
      <c r="AB21" s="45">
        <v>22.51</v>
      </c>
      <c r="AC21" s="26">
        <v>5</v>
      </c>
      <c r="AD21" s="46">
        <v>17</v>
      </c>
      <c r="AE21" s="53">
        <v>12</v>
      </c>
      <c r="AF21" s="46">
        <v>18</v>
      </c>
      <c r="AG21" s="53">
        <v>12</v>
      </c>
      <c r="AH21" s="15">
        <f t="shared" si="6"/>
        <v>35</v>
      </c>
      <c r="AI21" s="26">
        <v>13</v>
      </c>
      <c r="AJ21" s="29">
        <v>15</v>
      </c>
      <c r="AK21" s="55">
        <v>7</v>
      </c>
      <c r="AL21" s="81">
        <f t="shared" si="0"/>
        <v>67</v>
      </c>
      <c r="AM21" s="80" t="s">
        <v>59</v>
      </c>
    </row>
    <row r="22" spans="1:40" s="97" customFormat="1" x14ac:dyDescent="0.25">
      <c r="A22" s="96">
        <v>14</v>
      </c>
      <c r="B22" s="79" t="s">
        <v>80</v>
      </c>
      <c r="C22" s="79">
        <v>248</v>
      </c>
      <c r="D22" s="78">
        <v>64</v>
      </c>
      <c r="E22" s="78">
        <v>25.8</v>
      </c>
      <c r="F22" s="79">
        <v>4.24</v>
      </c>
      <c r="G22" s="49">
        <v>13</v>
      </c>
      <c r="H22" s="78">
        <v>53</v>
      </c>
      <c r="I22" s="78">
        <v>21.37</v>
      </c>
      <c r="J22" s="52">
        <v>4.04</v>
      </c>
      <c r="K22" s="48">
        <v>7</v>
      </c>
      <c r="L22" s="79">
        <v>4.26</v>
      </c>
      <c r="M22" s="48">
        <v>5</v>
      </c>
      <c r="N22" s="47" t="s">
        <v>66</v>
      </c>
      <c r="O22" s="53">
        <v>14</v>
      </c>
      <c r="P22" s="45">
        <v>8.92</v>
      </c>
      <c r="Q22" s="53">
        <v>7</v>
      </c>
      <c r="R22" s="6">
        <f t="shared" si="4"/>
        <v>8.92</v>
      </c>
      <c r="S22" s="26">
        <v>14</v>
      </c>
      <c r="T22" s="46">
        <v>33</v>
      </c>
      <c r="U22" s="26">
        <v>6</v>
      </c>
      <c r="V22" s="46">
        <v>5</v>
      </c>
      <c r="W22" s="53">
        <v>12</v>
      </c>
      <c r="X22" s="46">
        <v>6</v>
      </c>
      <c r="Y22" s="53">
        <v>12</v>
      </c>
      <c r="Z22" s="14">
        <f t="shared" si="5"/>
        <v>11</v>
      </c>
      <c r="AA22" s="26">
        <v>12</v>
      </c>
      <c r="AB22" s="45">
        <v>17.399999999999999</v>
      </c>
      <c r="AC22" s="26">
        <v>9</v>
      </c>
      <c r="AD22" s="46">
        <v>19</v>
      </c>
      <c r="AE22" s="53">
        <v>9</v>
      </c>
      <c r="AF22" s="46">
        <v>23</v>
      </c>
      <c r="AG22" s="53">
        <v>10</v>
      </c>
      <c r="AH22" s="15">
        <f t="shared" si="6"/>
        <v>42</v>
      </c>
      <c r="AI22" s="26">
        <v>10</v>
      </c>
      <c r="AJ22" s="29">
        <v>3</v>
      </c>
      <c r="AK22" s="55">
        <v>2</v>
      </c>
      <c r="AL22" s="81">
        <f t="shared" si="0"/>
        <v>78</v>
      </c>
      <c r="AM22" s="80" t="s">
        <v>55</v>
      </c>
    </row>
    <row r="23" spans="1:40" s="118" customFormat="1" ht="15.75" thickBot="1" x14ac:dyDescent="0.3">
      <c r="A23" s="110"/>
      <c r="B23" s="111"/>
      <c r="C23" s="111">
        <f>SUM(C9:C22)</f>
        <v>4420</v>
      </c>
      <c r="D23" s="112">
        <f>SUM(D9:D22)</f>
        <v>1305</v>
      </c>
      <c r="E23" s="112">
        <f>AVERAGE(E9:E22)</f>
        <v>38.58857142857142</v>
      </c>
      <c r="F23" s="111">
        <f>AVERAGE(F9:F22)</f>
        <v>4.2771428571428576</v>
      </c>
      <c r="G23" s="112"/>
      <c r="H23" s="112">
        <f>SUM(H9:H22)</f>
        <v>1084</v>
      </c>
      <c r="I23" s="112">
        <f>AVERAGE(I9:I22)</f>
        <v>33.56</v>
      </c>
      <c r="J23" s="111">
        <f>AVERAGE(J9:J22)</f>
        <v>4.0307142857142848</v>
      </c>
      <c r="K23" s="112"/>
      <c r="L23" s="111">
        <f>AVERAGE(L9:L22)</f>
        <v>3.9085714285714279</v>
      </c>
      <c r="M23" s="112"/>
      <c r="N23" s="113">
        <f>AVERAGE(N9:N22)</f>
        <v>7.7081818181818171</v>
      </c>
      <c r="O23" s="114"/>
      <c r="P23" s="113">
        <f>AVERAGE(P9:P22)</f>
        <v>8.8071428571428552</v>
      </c>
      <c r="Q23" s="114"/>
      <c r="R23" s="113">
        <f>AVERAGE(R9:R22)</f>
        <v>16.152142857142856</v>
      </c>
      <c r="S23" s="114"/>
      <c r="T23" s="114">
        <f>AVERAGE(T9:T22)</f>
        <v>31.071428571428573</v>
      </c>
      <c r="U23" s="114"/>
      <c r="V23" s="114">
        <f>AVERAGE(V9:V22)</f>
        <v>6.1428571428571432</v>
      </c>
      <c r="W23" s="114"/>
      <c r="X23" s="114">
        <f>AVERAGE(X9:X22)</f>
        <v>9.9285714285714288</v>
      </c>
      <c r="Y23" s="114"/>
      <c r="Z23" s="114">
        <f>AVERAGE(Z9:Z22)</f>
        <v>16.071428571428573</v>
      </c>
      <c r="AA23" s="114"/>
      <c r="AB23" s="113">
        <f>AVERAGE(AB9:AB22)</f>
        <v>20.460714285714285</v>
      </c>
      <c r="AC23" s="114"/>
      <c r="AD23" s="114">
        <f>AVERAGE(AD9:AD22)</f>
        <v>23</v>
      </c>
      <c r="AE23" s="114"/>
      <c r="AF23" s="114">
        <f>AVERAGE(AF9:AF22)</f>
        <v>26.785714285714285</v>
      </c>
      <c r="AG23" s="114"/>
      <c r="AH23" s="114">
        <f>AVERAGE(AH9:AH22)</f>
        <v>49.785714285714285</v>
      </c>
      <c r="AI23" s="114"/>
      <c r="AJ23" s="114">
        <f>AVERAGE(AJ9:AJ22)</f>
        <v>15</v>
      </c>
      <c r="AK23" s="114"/>
      <c r="AL23" s="119"/>
      <c r="AM23" s="120"/>
    </row>
    <row r="24" spans="1:40" s="102" customFormat="1" ht="30" x14ac:dyDescent="0.25">
      <c r="A24" s="98" t="s">
        <v>48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 t="s">
        <v>75</v>
      </c>
      <c r="AM24" s="101" t="s">
        <v>19</v>
      </c>
    </row>
    <row r="25" spans="1:40" s="97" customFormat="1" x14ac:dyDescent="0.25">
      <c r="A25" s="96">
        <v>1</v>
      </c>
      <c r="B25" s="5" t="s">
        <v>31</v>
      </c>
      <c r="C25" s="5">
        <v>110</v>
      </c>
      <c r="D25" s="78">
        <v>68</v>
      </c>
      <c r="E25" s="78">
        <v>61.81</v>
      </c>
      <c r="F25" s="5">
        <v>4</v>
      </c>
      <c r="G25" s="26">
        <v>8</v>
      </c>
      <c r="H25" s="78">
        <v>13</v>
      </c>
      <c r="I25" s="78">
        <v>11.81</v>
      </c>
      <c r="J25" s="5">
        <v>3.8</v>
      </c>
      <c r="K25" s="26">
        <v>9</v>
      </c>
      <c r="L25" s="5">
        <v>3.23</v>
      </c>
      <c r="M25" s="26">
        <v>7</v>
      </c>
      <c r="N25" s="6">
        <v>8.5</v>
      </c>
      <c r="O25" s="44">
        <v>5</v>
      </c>
      <c r="P25" s="6">
        <v>8.6300000000000008</v>
      </c>
      <c r="Q25" s="44">
        <v>3</v>
      </c>
      <c r="R25" s="6">
        <f>N25+P25</f>
        <v>17.130000000000003</v>
      </c>
      <c r="S25" s="56">
        <v>2</v>
      </c>
      <c r="T25" s="13">
        <v>34</v>
      </c>
      <c r="U25" s="56">
        <v>4</v>
      </c>
      <c r="V25" s="14">
        <v>4</v>
      </c>
      <c r="W25" s="44">
        <v>7</v>
      </c>
      <c r="X25" s="14">
        <v>7</v>
      </c>
      <c r="Y25" s="44">
        <v>10</v>
      </c>
      <c r="Z25" s="14">
        <f>V25+X25</f>
        <v>11</v>
      </c>
      <c r="AA25" s="56">
        <v>9</v>
      </c>
      <c r="AB25" s="7">
        <v>16.170000000000002</v>
      </c>
      <c r="AC25" s="56">
        <v>3</v>
      </c>
      <c r="AD25" s="15">
        <v>15</v>
      </c>
      <c r="AE25" s="44">
        <v>8</v>
      </c>
      <c r="AF25" s="15">
        <v>15</v>
      </c>
      <c r="AG25" s="44">
        <v>12</v>
      </c>
      <c r="AH25" s="15">
        <f>AD25+AF25</f>
        <v>30</v>
      </c>
      <c r="AI25" s="56">
        <v>10</v>
      </c>
      <c r="AJ25" s="33">
        <v>11</v>
      </c>
      <c r="AK25" s="67">
        <v>5</v>
      </c>
      <c r="AL25" s="28">
        <f t="shared" ref="AL25:AL27" si="7">G25+K25+M25+S25+U25+AA25+AC25+AI25+AK25</f>
        <v>57</v>
      </c>
      <c r="AM25" s="61" t="s">
        <v>59</v>
      </c>
      <c r="AN25" s="97" t="s">
        <v>73</v>
      </c>
    </row>
    <row r="26" spans="1:40" s="97" customFormat="1" x14ac:dyDescent="0.25">
      <c r="A26" s="96">
        <v>2</v>
      </c>
      <c r="B26" s="5" t="s">
        <v>36</v>
      </c>
      <c r="C26" s="5">
        <v>77</v>
      </c>
      <c r="D26" s="78">
        <v>43</v>
      </c>
      <c r="E26" s="78">
        <v>55.84</v>
      </c>
      <c r="F26" s="11">
        <v>4.5</v>
      </c>
      <c r="G26" s="26">
        <v>1</v>
      </c>
      <c r="H26" s="78">
        <v>71</v>
      </c>
      <c r="I26" s="20">
        <v>92.2</v>
      </c>
      <c r="J26" s="5">
        <v>4.5</v>
      </c>
      <c r="K26" s="26">
        <v>3</v>
      </c>
      <c r="L26" s="5">
        <v>2.02</v>
      </c>
      <c r="M26" s="26">
        <v>9</v>
      </c>
      <c r="N26" s="6">
        <v>7.48</v>
      </c>
      <c r="O26" s="44">
        <v>8</v>
      </c>
      <c r="P26" s="6">
        <v>8.6199999999999992</v>
      </c>
      <c r="Q26" s="44">
        <v>4</v>
      </c>
      <c r="R26" s="6">
        <f t="shared" ref="R26" si="8">N26+P26</f>
        <v>16.100000000000001</v>
      </c>
      <c r="S26" s="56">
        <v>7</v>
      </c>
      <c r="T26" s="13">
        <v>24</v>
      </c>
      <c r="U26" s="56">
        <v>11</v>
      </c>
      <c r="V26" s="14">
        <v>4</v>
      </c>
      <c r="W26" s="44">
        <v>8</v>
      </c>
      <c r="X26" s="70">
        <v>13</v>
      </c>
      <c r="Y26" s="44">
        <v>1</v>
      </c>
      <c r="Z26" s="14">
        <f t="shared" ref="Z26" si="9">V26+X26</f>
        <v>17</v>
      </c>
      <c r="AA26" s="56">
        <v>3</v>
      </c>
      <c r="AB26" s="7">
        <v>16.16</v>
      </c>
      <c r="AC26" s="56">
        <v>4</v>
      </c>
      <c r="AD26" s="15">
        <v>8</v>
      </c>
      <c r="AE26" s="44">
        <v>12</v>
      </c>
      <c r="AF26" s="15">
        <v>22</v>
      </c>
      <c r="AG26" s="44">
        <v>8</v>
      </c>
      <c r="AH26" s="15">
        <f t="shared" ref="AH26" si="10">AD26+AF26</f>
        <v>30</v>
      </c>
      <c r="AI26" s="56">
        <v>11</v>
      </c>
      <c r="AJ26" s="33">
        <v>15</v>
      </c>
      <c r="AK26" s="67">
        <v>6</v>
      </c>
      <c r="AL26" s="28">
        <f t="shared" si="7"/>
        <v>55</v>
      </c>
      <c r="AM26" s="61" t="s">
        <v>62</v>
      </c>
    </row>
    <row r="27" spans="1:40" s="97" customFormat="1" x14ac:dyDescent="0.25">
      <c r="A27" s="96">
        <v>3</v>
      </c>
      <c r="B27" s="5" t="s">
        <v>33</v>
      </c>
      <c r="C27" s="5">
        <v>112</v>
      </c>
      <c r="D27" s="78">
        <v>90</v>
      </c>
      <c r="E27" s="78">
        <v>80.349999999999994</v>
      </c>
      <c r="F27" s="5">
        <v>3.9</v>
      </c>
      <c r="G27" s="26">
        <v>11</v>
      </c>
      <c r="H27" s="78">
        <v>10</v>
      </c>
      <c r="I27" s="78">
        <v>8.9</v>
      </c>
      <c r="J27" s="5">
        <v>4</v>
      </c>
      <c r="K27" s="26">
        <v>7</v>
      </c>
      <c r="L27" s="5">
        <v>3.37</v>
      </c>
      <c r="M27" s="26">
        <v>3</v>
      </c>
      <c r="N27" s="69">
        <v>9.1199999999999992</v>
      </c>
      <c r="O27" s="44">
        <v>1</v>
      </c>
      <c r="P27" s="6">
        <v>8.9</v>
      </c>
      <c r="Q27" s="44">
        <v>2</v>
      </c>
      <c r="R27" s="69">
        <f t="shared" ref="R27" si="11">N27+P27</f>
        <v>18.02</v>
      </c>
      <c r="S27" s="56">
        <v>1</v>
      </c>
      <c r="T27" s="13">
        <v>28</v>
      </c>
      <c r="U27" s="56">
        <v>10</v>
      </c>
      <c r="V27" s="14">
        <v>7</v>
      </c>
      <c r="W27" s="44">
        <v>3</v>
      </c>
      <c r="X27" s="14">
        <v>8</v>
      </c>
      <c r="Y27" s="44">
        <v>7</v>
      </c>
      <c r="Z27" s="14">
        <f t="shared" ref="Z27" si="12">V27+X27</f>
        <v>15</v>
      </c>
      <c r="AA27" s="56">
        <v>4</v>
      </c>
      <c r="AB27" s="7">
        <v>12.37</v>
      </c>
      <c r="AC27" s="56">
        <v>9</v>
      </c>
      <c r="AD27" s="15">
        <v>17</v>
      </c>
      <c r="AE27" s="44">
        <v>6</v>
      </c>
      <c r="AF27" s="15">
        <v>17</v>
      </c>
      <c r="AG27" s="44">
        <v>11</v>
      </c>
      <c r="AH27" s="15">
        <f t="shared" ref="AH27" si="13">AD27+AF27</f>
        <v>34</v>
      </c>
      <c r="AI27" s="56">
        <v>9</v>
      </c>
      <c r="AJ27" s="33">
        <v>20</v>
      </c>
      <c r="AK27" s="67">
        <v>10</v>
      </c>
      <c r="AL27" s="28">
        <f t="shared" si="7"/>
        <v>64</v>
      </c>
      <c r="AM27" s="61" t="s">
        <v>65</v>
      </c>
    </row>
    <row r="28" spans="1:40" s="97" customFormat="1" x14ac:dyDescent="0.25">
      <c r="A28" s="96">
        <v>4</v>
      </c>
      <c r="B28" s="5" t="s">
        <v>27</v>
      </c>
      <c r="C28" s="5">
        <v>53</v>
      </c>
      <c r="D28" s="78">
        <v>51</v>
      </c>
      <c r="E28" s="20">
        <v>96.2</v>
      </c>
      <c r="F28" s="5">
        <v>3.93</v>
      </c>
      <c r="G28" s="26">
        <v>10</v>
      </c>
      <c r="H28" s="78">
        <v>28</v>
      </c>
      <c r="I28" s="78">
        <v>52.8</v>
      </c>
      <c r="J28" s="5">
        <v>3.5</v>
      </c>
      <c r="K28" s="26">
        <v>10</v>
      </c>
      <c r="L28" s="5">
        <v>2.0099999999999998</v>
      </c>
      <c r="M28" s="26">
        <v>10</v>
      </c>
      <c r="N28" s="6">
        <v>8.5399999999999991</v>
      </c>
      <c r="O28" s="44">
        <v>4</v>
      </c>
      <c r="P28" s="6">
        <v>8.11</v>
      </c>
      <c r="Q28" s="44">
        <v>8</v>
      </c>
      <c r="R28" s="6">
        <f>N28+P28</f>
        <v>16.649999999999999</v>
      </c>
      <c r="S28" s="56">
        <v>4</v>
      </c>
      <c r="T28" s="13">
        <v>39</v>
      </c>
      <c r="U28" s="56">
        <v>2</v>
      </c>
      <c r="V28" s="14">
        <v>1</v>
      </c>
      <c r="W28" s="44">
        <v>11</v>
      </c>
      <c r="X28" s="14">
        <v>9</v>
      </c>
      <c r="Y28" s="44">
        <v>6</v>
      </c>
      <c r="Z28" s="14">
        <f t="shared" ref="Z28:Z34" si="14">V28+X28</f>
        <v>10</v>
      </c>
      <c r="AA28" s="56">
        <v>11</v>
      </c>
      <c r="AB28" s="7">
        <v>12.63</v>
      </c>
      <c r="AC28" s="56">
        <v>8</v>
      </c>
      <c r="AD28" s="15">
        <v>16</v>
      </c>
      <c r="AE28" s="44">
        <v>7</v>
      </c>
      <c r="AF28" s="15">
        <v>26</v>
      </c>
      <c r="AG28" s="44">
        <v>5</v>
      </c>
      <c r="AH28" s="15">
        <f t="shared" ref="AH28:AH34" si="15">AD28+AF28</f>
        <v>42</v>
      </c>
      <c r="AI28" s="56">
        <v>5</v>
      </c>
      <c r="AJ28" s="33">
        <v>5</v>
      </c>
      <c r="AK28" s="67">
        <v>2</v>
      </c>
      <c r="AL28" s="28">
        <f t="shared" ref="AL28:AL36" si="16">G28+K28+M28+S28+U28+AA28+AC28+AI28+AK28</f>
        <v>62</v>
      </c>
      <c r="AM28" s="61" t="s">
        <v>61</v>
      </c>
    </row>
    <row r="29" spans="1:40" s="97" customFormat="1" x14ac:dyDescent="0.25">
      <c r="A29" s="96">
        <v>5</v>
      </c>
      <c r="B29" s="5" t="s">
        <v>28</v>
      </c>
      <c r="C29" s="5">
        <v>93</v>
      </c>
      <c r="D29" s="78">
        <v>68</v>
      </c>
      <c r="E29" s="78">
        <v>73.11</v>
      </c>
      <c r="F29" s="5">
        <v>4.2</v>
      </c>
      <c r="G29" s="26">
        <v>7</v>
      </c>
      <c r="H29" s="78">
        <v>11</v>
      </c>
      <c r="I29" s="78">
        <v>11.82</v>
      </c>
      <c r="J29" s="5">
        <v>4.3</v>
      </c>
      <c r="K29" s="26">
        <v>6</v>
      </c>
      <c r="L29" s="5">
        <v>4.3</v>
      </c>
      <c r="M29" s="26">
        <v>2</v>
      </c>
      <c r="N29" s="6">
        <v>8.9499999999999993</v>
      </c>
      <c r="O29" s="44">
        <v>2</v>
      </c>
      <c r="P29" s="6">
        <v>8.1199999999999992</v>
      </c>
      <c r="Q29" s="44">
        <v>7</v>
      </c>
      <c r="R29" s="6">
        <f t="shared" ref="R29:R34" si="17">N29+P29</f>
        <v>17.07</v>
      </c>
      <c r="S29" s="56">
        <v>3</v>
      </c>
      <c r="T29" s="13">
        <v>31</v>
      </c>
      <c r="U29" s="56">
        <v>8</v>
      </c>
      <c r="V29" s="14">
        <v>5</v>
      </c>
      <c r="W29" s="44">
        <v>5</v>
      </c>
      <c r="X29" s="14">
        <v>10</v>
      </c>
      <c r="Y29" s="44">
        <v>3</v>
      </c>
      <c r="Z29" s="14">
        <f t="shared" si="14"/>
        <v>15</v>
      </c>
      <c r="AA29" s="56">
        <v>5</v>
      </c>
      <c r="AB29" s="7">
        <v>14.8</v>
      </c>
      <c r="AC29" s="56">
        <v>5</v>
      </c>
      <c r="AD29" s="15">
        <v>13</v>
      </c>
      <c r="AE29" s="44">
        <v>10</v>
      </c>
      <c r="AF29" s="15">
        <v>27</v>
      </c>
      <c r="AG29" s="44">
        <v>4</v>
      </c>
      <c r="AH29" s="15">
        <f t="shared" si="15"/>
        <v>40</v>
      </c>
      <c r="AI29" s="56">
        <v>7</v>
      </c>
      <c r="AJ29" s="33">
        <v>15</v>
      </c>
      <c r="AK29" s="67">
        <v>7</v>
      </c>
      <c r="AL29" s="28">
        <f t="shared" si="16"/>
        <v>50</v>
      </c>
      <c r="AM29" s="60" t="s">
        <v>58</v>
      </c>
    </row>
    <row r="30" spans="1:40" s="97" customFormat="1" x14ac:dyDescent="0.25">
      <c r="A30" s="96">
        <v>7</v>
      </c>
      <c r="B30" s="5" t="s">
        <v>29</v>
      </c>
      <c r="C30" s="5">
        <v>63</v>
      </c>
      <c r="D30" s="78">
        <v>45</v>
      </c>
      <c r="E30" s="78">
        <v>71.42</v>
      </c>
      <c r="F30" s="5">
        <v>4.4000000000000004</v>
      </c>
      <c r="G30" s="26">
        <v>2</v>
      </c>
      <c r="H30" s="78">
        <v>14</v>
      </c>
      <c r="I30" s="78">
        <v>22.2</v>
      </c>
      <c r="J30" s="5">
        <v>3.4</v>
      </c>
      <c r="K30" s="26">
        <v>11</v>
      </c>
      <c r="L30" s="5">
        <v>3.25</v>
      </c>
      <c r="M30" s="26">
        <v>6</v>
      </c>
      <c r="N30" s="6">
        <v>7.36</v>
      </c>
      <c r="O30" s="44">
        <v>10</v>
      </c>
      <c r="P30" s="6">
        <v>7.66</v>
      </c>
      <c r="Q30" s="44">
        <v>11</v>
      </c>
      <c r="R30" s="6">
        <f t="shared" ref="R30" si="18">N30+P30</f>
        <v>15.02</v>
      </c>
      <c r="S30" s="56">
        <v>11</v>
      </c>
      <c r="T30" s="13">
        <v>35</v>
      </c>
      <c r="U30" s="56">
        <v>3</v>
      </c>
      <c r="V30" s="14">
        <v>8</v>
      </c>
      <c r="W30" s="44">
        <v>2</v>
      </c>
      <c r="X30" s="14">
        <v>7</v>
      </c>
      <c r="Y30" s="44">
        <v>11</v>
      </c>
      <c r="Z30" s="14">
        <f t="shared" ref="Z30" si="19">V30+X30</f>
        <v>15</v>
      </c>
      <c r="AA30" s="56">
        <v>6</v>
      </c>
      <c r="AB30" s="7">
        <v>14.7</v>
      </c>
      <c r="AC30" s="56">
        <v>6</v>
      </c>
      <c r="AD30" s="70">
        <v>27</v>
      </c>
      <c r="AE30" s="44">
        <v>1</v>
      </c>
      <c r="AF30" s="70">
        <v>39</v>
      </c>
      <c r="AG30" s="44">
        <v>1</v>
      </c>
      <c r="AH30" s="70">
        <f t="shared" ref="AH30" si="20">AD30+AF30</f>
        <v>66</v>
      </c>
      <c r="AI30" s="56">
        <v>1</v>
      </c>
      <c r="AJ30" s="33">
        <v>15</v>
      </c>
      <c r="AK30" s="67">
        <v>8</v>
      </c>
      <c r="AL30" s="28">
        <f t="shared" ref="AL30" si="21">G30+K30+M30+S30+U30+AA30+AC30+AI30+AK30</f>
        <v>54</v>
      </c>
      <c r="AM30" s="61" t="s">
        <v>63</v>
      </c>
    </row>
    <row r="31" spans="1:40" s="97" customFormat="1" ht="15.75" customHeight="1" x14ac:dyDescent="0.25">
      <c r="A31" s="96">
        <v>6</v>
      </c>
      <c r="B31" s="5" t="s">
        <v>51</v>
      </c>
      <c r="C31" s="5">
        <v>50</v>
      </c>
      <c r="D31" s="78">
        <v>39</v>
      </c>
      <c r="E31" s="78">
        <v>78</v>
      </c>
      <c r="F31" s="5">
        <v>4.4000000000000004</v>
      </c>
      <c r="G31" s="26">
        <v>2</v>
      </c>
      <c r="H31" s="78">
        <v>3</v>
      </c>
      <c r="I31" s="78">
        <v>6</v>
      </c>
      <c r="J31" s="5">
        <v>3.4</v>
      </c>
      <c r="K31" s="26">
        <v>11</v>
      </c>
      <c r="L31" s="5">
        <v>3.28</v>
      </c>
      <c r="M31" s="26">
        <v>5</v>
      </c>
      <c r="N31" s="6">
        <v>6.15</v>
      </c>
      <c r="O31" s="44">
        <v>12</v>
      </c>
      <c r="P31" s="6">
        <v>0</v>
      </c>
      <c r="Q31" s="44">
        <v>12</v>
      </c>
      <c r="R31" s="6">
        <f t="shared" si="17"/>
        <v>6.15</v>
      </c>
      <c r="S31" s="56">
        <v>12</v>
      </c>
      <c r="T31" s="13">
        <v>23</v>
      </c>
      <c r="U31" s="56">
        <v>12</v>
      </c>
      <c r="V31" s="14">
        <v>0</v>
      </c>
      <c r="W31" s="44">
        <v>12</v>
      </c>
      <c r="X31" s="14">
        <v>0</v>
      </c>
      <c r="Y31" s="44">
        <v>12</v>
      </c>
      <c r="Z31" s="14">
        <f t="shared" si="14"/>
        <v>0</v>
      </c>
      <c r="AA31" s="56">
        <v>12</v>
      </c>
      <c r="AB31" s="7">
        <v>9.1999999999999993</v>
      </c>
      <c r="AC31" s="56">
        <v>12</v>
      </c>
      <c r="AD31" s="15">
        <v>15</v>
      </c>
      <c r="AE31" s="44">
        <v>9</v>
      </c>
      <c r="AF31" s="15">
        <v>24</v>
      </c>
      <c r="AG31" s="44">
        <v>7</v>
      </c>
      <c r="AH31" s="15">
        <f t="shared" si="15"/>
        <v>39</v>
      </c>
      <c r="AI31" s="56">
        <v>8</v>
      </c>
      <c r="AJ31" s="33">
        <v>22</v>
      </c>
      <c r="AK31" s="67">
        <v>12</v>
      </c>
      <c r="AL31" s="28">
        <f t="shared" ref="AL31" si="22">G31+K31+M31+S31+U31+AA31+AC31+AI31+AK31</f>
        <v>86</v>
      </c>
      <c r="AM31" s="61" t="s">
        <v>57</v>
      </c>
    </row>
    <row r="32" spans="1:40" s="97" customFormat="1" x14ac:dyDescent="0.25">
      <c r="A32" s="96">
        <v>8</v>
      </c>
      <c r="B32" s="5" t="s">
        <v>30</v>
      </c>
      <c r="C32" s="5">
        <v>93</v>
      </c>
      <c r="D32" s="78">
        <v>59</v>
      </c>
      <c r="E32" s="78">
        <v>63.44</v>
      </c>
      <c r="F32" s="5">
        <v>4.3</v>
      </c>
      <c r="G32" s="26">
        <v>5</v>
      </c>
      <c r="H32" s="78">
        <v>64</v>
      </c>
      <c r="I32" s="78">
        <v>68.81</v>
      </c>
      <c r="J32" s="5">
        <v>4.4000000000000004</v>
      </c>
      <c r="K32" s="26">
        <v>4</v>
      </c>
      <c r="L32" s="5">
        <v>3.12</v>
      </c>
      <c r="M32" s="26">
        <v>8</v>
      </c>
      <c r="N32" s="6">
        <v>7.69</v>
      </c>
      <c r="O32" s="44">
        <v>6</v>
      </c>
      <c r="P32" s="6">
        <v>8.33</v>
      </c>
      <c r="Q32" s="44">
        <v>6</v>
      </c>
      <c r="R32" s="6">
        <f t="shared" si="17"/>
        <v>16.02</v>
      </c>
      <c r="S32" s="56">
        <v>8</v>
      </c>
      <c r="T32" s="13">
        <v>32</v>
      </c>
      <c r="U32" s="56">
        <v>6</v>
      </c>
      <c r="V32" s="14">
        <v>3</v>
      </c>
      <c r="W32" s="44">
        <v>9</v>
      </c>
      <c r="X32" s="14">
        <v>8</v>
      </c>
      <c r="Y32" s="44">
        <v>8</v>
      </c>
      <c r="Z32" s="14">
        <f t="shared" si="14"/>
        <v>11</v>
      </c>
      <c r="AA32" s="56">
        <v>10</v>
      </c>
      <c r="AB32" s="69">
        <v>25.05</v>
      </c>
      <c r="AC32" s="56">
        <v>1</v>
      </c>
      <c r="AD32" s="15">
        <v>20</v>
      </c>
      <c r="AE32" s="44">
        <v>5</v>
      </c>
      <c r="AF32" s="15">
        <v>33</v>
      </c>
      <c r="AG32" s="44">
        <v>2</v>
      </c>
      <c r="AH32" s="15">
        <f t="shared" si="15"/>
        <v>53</v>
      </c>
      <c r="AI32" s="56">
        <v>3</v>
      </c>
      <c r="AJ32" s="33">
        <v>20</v>
      </c>
      <c r="AK32" s="67">
        <v>11</v>
      </c>
      <c r="AL32" s="28">
        <f t="shared" si="16"/>
        <v>56</v>
      </c>
      <c r="AM32" s="61" t="s">
        <v>56</v>
      </c>
    </row>
    <row r="33" spans="1:40" s="97" customFormat="1" x14ac:dyDescent="0.25">
      <c r="A33" s="96">
        <v>9</v>
      </c>
      <c r="B33" s="5" t="s">
        <v>34</v>
      </c>
      <c r="C33" s="5">
        <v>80</v>
      </c>
      <c r="D33" s="78">
        <v>48</v>
      </c>
      <c r="E33" s="78">
        <v>60</v>
      </c>
      <c r="F33" s="5">
        <v>3.98</v>
      </c>
      <c r="G33" s="26">
        <v>9</v>
      </c>
      <c r="H33" s="78">
        <v>16</v>
      </c>
      <c r="I33" s="78">
        <v>20</v>
      </c>
      <c r="J33" s="11">
        <v>4.7</v>
      </c>
      <c r="K33" s="26">
        <v>1</v>
      </c>
      <c r="L33" s="5">
        <v>2.0099999999999998</v>
      </c>
      <c r="M33" s="26">
        <v>10</v>
      </c>
      <c r="N33" s="6">
        <v>7.43</v>
      </c>
      <c r="O33" s="44">
        <v>9</v>
      </c>
      <c r="P33" s="69">
        <v>9</v>
      </c>
      <c r="Q33" s="44">
        <v>1</v>
      </c>
      <c r="R33" s="6">
        <f t="shared" si="17"/>
        <v>16.43</v>
      </c>
      <c r="S33" s="56">
        <v>6</v>
      </c>
      <c r="T33" s="70">
        <v>40</v>
      </c>
      <c r="U33" s="56">
        <v>1</v>
      </c>
      <c r="V33" s="14">
        <v>5</v>
      </c>
      <c r="W33" s="44">
        <v>6</v>
      </c>
      <c r="X33" s="14">
        <v>13</v>
      </c>
      <c r="Y33" s="44">
        <v>2</v>
      </c>
      <c r="Z33" s="14">
        <f t="shared" si="14"/>
        <v>18</v>
      </c>
      <c r="AA33" s="56">
        <v>2</v>
      </c>
      <c r="AB33" s="7">
        <v>14.55</v>
      </c>
      <c r="AC33" s="56">
        <v>7</v>
      </c>
      <c r="AD33" s="15">
        <v>9</v>
      </c>
      <c r="AE33" s="44">
        <v>11</v>
      </c>
      <c r="AF33" s="15">
        <v>21</v>
      </c>
      <c r="AG33" s="44">
        <v>9</v>
      </c>
      <c r="AH33" s="15">
        <f t="shared" si="15"/>
        <v>30</v>
      </c>
      <c r="AI33" s="56">
        <v>12</v>
      </c>
      <c r="AJ33" s="33">
        <v>8</v>
      </c>
      <c r="AK33" s="67">
        <v>4</v>
      </c>
      <c r="AL33" s="28">
        <f>G33+K33+M33+S33+U33+AA33+AC33+AI33+AK33</f>
        <v>52</v>
      </c>
      <c r="AM33" s="60" t="s">
        <v>60</v>
      </c>
    </row>
    <row r="34" spans="1:40" s="97" customFormat="1" x14ac:dyDescent="0.25">
      <c r="A34" s="96">
        <v>10</v>
      </c>
      <c r="B34" s="5" t="s">
        <v>32</v>
      </c>
      <c r="C34" s="5">
        <v>91</v>
      </c>
      <c r="D34" s="78">
        <v>48</v>
      </c>
      <c r="E34" s="78">
        <v>52.74</v>
      </c>
      <c r="F34" s="5">
        <v>4.4000000000000004</v>
      </c>
      <c r="G34" s="26">
        <v>2</v>
      </c>
      <c r="H34" s="78">
        <v>40</v>
      </c>
      <c r="I34" s="78">
        <v>43.95</v>
      </c>
      <c r="J34" s="5">
        <v>4.5999999999999996</v>
      </c>
      <c r="K34" s="26">
        <v>2</v>
      </c>
      <c r="L34" s="5">
        <v>2</v>
      </c>
      <c r="M34" s="26">
        <v>12</v>
      </c>
      <c r="N34" s="6">
        <v>7.2</v>
      </c>
      <c r="O34" s="44">
        <v>11</v>
      </c>
      <c r="P34" s="6">
        <v>8.3800000000000008</v>
      </c>
      <c r="Q34" s="44">
        <v>5</v>
      </c>
      <c r="R34" s="6">
        <f t="shared" si="17"/>
        <v>15.580000000000002</v>
      </c>
      <c r="S34" s="56">
        <v>9</v>
      </c>
      <c r="T34" s="13">
        <v>32</v>
      </c>
      <c r="U34" s="56">
        <v>7</v>
      </c>
      <c r="V34" s="14">
        <v>2</v>
      </c>
      <c r="W34" s="44">
        <v>10</v>
      </c>
      <c r="X34" s="14">
        <v>10</v>
      </c>
      <c r="Y34" s="44">
        <v>4</v>
      </c>
      <c r="Z34" s="14">
        <f t="shared" si="14"/>
        <v>12</v>
      </c>
      <c r="AA34" s="56">
        <v>8</v>
      </c>
      <c r="AB34" s="7">
        <v>12.16</v>
      </c>
      <c r="AC34" s="56">
        <v>10</v>
      </c>
      <c r="AD34" s="15">
        <v>26</v>
      </c>
      <c r="AE34" s="44">
        <v>2</v>
      </c>
      <c r="AF34" s="15">
        <v>31</v>
      </c>
      <c r="AG34" s="44">
        <v>3</v>
      </c>
      <c r="AH34" s="15">
        <f t="shared" si="15"/>
        <v>57</v>
      </c>
      <c r="AI34" s="56">
        <v>2</v>
      </c>
      <c r="AJ34" s="70">
        <v>2</v>
      </c>
      <c r="AK34" s="67">
        <v>1</v>
      </c>
      <c r="AL34" s="28">
        <f t="shared" ref="AL34" si="23">G34+K34+M34+S34+U34+AA34+AC34+AI34+AK34</f>
        <v>53</v>
      </c>
      <c r="AM34" s="61" t="s">
        <v>55</v>
      </c>
    </row>
    <row r="35" spans="1:40" s="97" customFormat="1" x14ac:dyDescent="0.25">
      <c r="A35" s="96">
        <v>11</v>
      </c>
      <c r="B35" s="5" t="s">
        <v>26</v>
      </c>
      <c r="C35" s="5">
        <v>70</v>
      </c>
      <c r="D35" s="78">
        <v>58</v>
      </c>
      <c r="E35" s="78">
        <v>82.85</v>
      </c>
      <c r="F35" s="5">
        <v>4.3</v>
      </c>
      <c r="G35" s="26">
        <v>5</v>
      </c>
      <c r="H35" s="78">
        <v>22</v>
      </c>
      <c r="I35" s="78">
        <v>31.42</v>
      </c>
      <c r="J35" s="5">
        <v>4.4000000000000004</v>
      </c>
      <c r="K35" s="26">
        <v>4</v>
      </c>
      <c r="L35" s="11">
        <v>4.4000000000000004</v>
      </c>
      <c r="M35" s="26">
        <v>1</v>
      </c>
      <c r="N35" s="6">
        <v>8.6</v>
      </c>
      <c r="O35" s="44">
        <v>3</v>
      </c>
      <c r="P35" s="6">
        <v>7.85</v>
      </c>
      <c r="Q35" s="44">
        <v>9</v>
      </c>
      <c r="R35" s="6">
        <f>N35+P35</f>
        <v>16.45</v>
      </c>
      <c r="S35" s="56">
        <v>5</v>
      </c>
      <c r="T35" s="13">
        <v>34</v>
      </c>
      <c r="U35" s="56">
        <v>5</v>
      </c>
      <c r="V35" s="70">
        <v>13</v>
      </c>
      <c r="W35" s="44">
        <v>1</v>
      </c>
      <c r="X35" s="14">
        <v>10</v>
      </c>
      <c r="Y35" s="44">
        <v>5</v>
      </c>
      <c r="Z35" s="70">
        <f>V35+X35</f>
        <v>23</v>
      </c>
      <c r="AA35" s="56">
        <v>1</v>
      </c>
      <c r="AB35" s="7">
        <v>16.53</v>
      </c>
      <c r="AC35" s="56">
        <v>2</v>
      </c>
      <c r="AD35" s="15">
        <v>23</v>
      </c>
      <c r="AE35" s="44">
        <v>3</v>
      </c>
      <c r="AF35" s="15">
        <v>25</v>
      </c>
      <c r="AG35" s="44">
        <v>6</v>
      </c>
      <c r="AH35" s="15">
        <v>48</v>
      </c>
      <c r="AI35" s="56">
        <v>4</v>
      </c>
      <c r="AJ35" s="33">
        <v>5</v>
      </c>
      <c r="AK35" s="68">
        <v>3</v>
      </c>
      <c r="AL35" s="28">
        <f>G35+K35+M35+S35+U35+AA35+AC35+AI35+AK35</f>
        <v>30</v>
      </c>
      <c r="AM35" s="60" t="s">
        <v>54</v>
      </c>
    </row>
    <row r="36" spans="1:40" s="97" customFormat="1" x14ac:dyDescent="0.25">
      <c r="A36" s="96">
        <v>12</v>
      </c>
      <c r="B36" s="5" t="s">
        <v>35</v>
      </c>
      <c r="C36" s="5">
        <v>96</v>
      </c>
      <c r="D36" s="78">
        <v>45</v>
      </c>
      <c r="E36" s="78">
        <v>46.87</v>
      </c>
      <c r="F36" s="5">
        <v>3.89</v>
      </c>
      <c r="G36" s="26">
        <v>12</v>
      </c>
      <c r="H36" s="78">
        <v>30</v>
      </c>
      <c r="I36" s="78">
        <v>31.25</v>
      </c>
      <c r="J36" s="5">
        <v>3.9</v>
      </c>
      <c r="K36" s="26">
        <v>8</v>
      </c>
      <c r="L36" s="5">
        <v>3.35</v>
      </c>
      <c r="M36" s="26">
        <v>4</v>
      </c>
      <c r="N36" s="6">
        <v>7.64</v>
      </c>
      <c r="O36" s="44">
        <v>7</v>
      </c>
      <c r="P36" s="6">
        <v>7.68</v>
      </c>
      <c r="Q36" s="44">
        <v>10</v>
      </c>
      <c r="R36" s="6">
        <f t="shared" ref="R36" si="24">N36+P36</f>
        <v>15.32</v>
      </c>
      <c r="S36" s="56">
        <v>10</v>
      </c>
      <c r="T36" s="13">
        <v>29</v>
      </c>
      <c r="U36" s="56">
        <v>9</v>
      </c>
      <c r="V36" s="14">
        <v>7</v>
      </c>
      <c r="W36" s="44">
        <v>4</v>
      </c>
      <c r="X36" s="14">
        <v>8</v>
      </c>
      <c r="Y36" s="44">
        <v>9</v>
      </c>
      <c r="Z36" s="14">
        <f t="shared" ref="Z36" si="25">V36+X36</f>
        <v>15</v>
      </c>
      <c r="AA36" s="56">
        <v>7</v>
      </c>
      <c r="AB36" s="7">
        <v>10.220000000000001</v>
      </c>
      <c r="AC36" s="56">
        <v>11</v>
      </c>
      <c r="AD36" s="15">
        <v>21</v>
      </c>
      <c r="AE36" s="44">
        <v>4</v>
      </c>
      <c r="AF36" s="15">
        <v>20</v>
      </c>
      <c r="AG36" s="44">
        <v>10</v>
      </c>
      <c r="AH36" s="15">
        <f t="shared" ref="AH36" si="26">AD36+AF36</f>
        <v>41</v>
      </c>
      <c r="AI36" s="56">
        <v>6</v>
      </c>
      <c r="AJ36" s="33">
        <v>15</v>
      </c>
      <c r="AK36" s="67">
        <v>9</v>
      </c>
      <c r="AL36" s="28">
        <f t="shared" si="16"/>
        <v>76</v>
      </c>
      <c r="AM36" s="61" t="s">
        <v>64</v>
      </c>
    </row>
    <row r="37" spans="1:40" s="118" customFormat="1" ht="15.75" customHeight="1" thickBot="1" x14ac:dyDescent="0.3">
      <c r="A37" s="110"/>
      <c r="B37" s="111"/>
      <c r="C37" s="111">
        <f>SUM(C25:C36)</f>
        <v>988</v>
      </c>
      <c r="D37" s="112">
        <f>SUM(D25:D36)</f>
        <v>662</v>
      </c>
      <c r="E37" s="112">
        <f>AVERAGE(E25:E36)</f>
        <v>68.552500000000009</v>
      </c>
      <c r="F37" s="111">
        <f>AVERAGE(F25:F36)</f>
        <v>4.1833333333333327</v>
      </c>
      <c r="G37" s="112"/>
      <c r="H37" s="112">
        <f>SUM(H25:H36)</f>
        <v>322</v>
      </c>
      <c r="I37" s="112">
        <f>AVERAGE(I25:I36)</f>
        <v>33.43</v>
      </c>
      <c r="J37" s="111">
        <f>AVERAGE(J25:J36)</f>
        <v>4.0750000000000002</v>
      </c>
      <c r="K37" s="112"/>
      <c r="L37" s="111">
        <f>AVERAGE(L25:L36)</f>
        <v>3.0283333333333338</v>
      </c>
      <c r="M37" s="112"/>
      <c r="N37" s="113">
        <f>AVERAGE(N25:N36)</f>
        <v>7.8883333333333328</v>
      </c>
      <c r="O37" s="114"/>
      <c r="P37" s="113">
        <f>AVERAGE(P25:P36)</f>
        <v>7.6066666666666647</v>
      </c>
      <c r="Q37" s="114"/>
      <c r="R37" s="113">
        <f>AVERAGE(R25:R36)</f>
        <v>15.494999999999999</v>
      </c>
      <c r="S37" s="114"/>
      <c r="T37" s="114">
        <f>AVERAGE(T25:T36)</f>
        <v>31.75</v>
      </c>
      <c r="U37" s="114"/>
      <c r="V37" s="114">
        <f>AVERAGE(V25:V36)</f>
        <v>4.916666666666667</v>
      </c>
      <c r="W37" s="114"/>
      <c r="X37" s="114">
        <f>AVERAGE(X25:X36)</f>
        <v>8.5833333333333339</v>
      </c>
      <c r="Y37" s="114"/>
      <c r="Z37" s="114">
        <f>AVERAGE(Z25:Z36)</f>
        <v>13.5</v>
      </c>
      <c r="AA37" s="114"/>
      <c r="AB37" s="113">
        <f>AVERAGE(AB25:AB36)</f>
        <v>14.545</v>
      </c>
      <c r="AC37" s="114"/>
      <c r="AD37" s="114">
        <f>AVERAGE(AD25:AD36)</f>
        <v>17.5</v>
      </c>
      <c r="AE37" s="114"/>
      <c r="AF37" s="114">
        <f>AVERAGE(AF25:AF36)</f>
        <v>25</v>
      </c>
      <c r="AG37" s="114"/>
      <c r="AH37" s="114">
        <f>AVERAGE(AH25:AH36)</f>
        <v>42.5</v>
      </c>
      <c r="AI37" s="114"/>
      <c r="AJ37" s="115">
        <f>AVERAGE(AJ25:AJ36)</f>
        <v>12.75</v>
      </c>
      <c r="AK37" s="115"/>
      <c r="AL37" s="116"/>
      <c r="AM37" s="117"/>
    </row>
    <row r="38" spans="1:40" s="8" customFormat="1" ht="31.5" customHeight="1" x14ac:dyDescent="0.25">
      <c r="A38" s="90" t="s">
        <v>49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91" t="s">
        <v>75</v>
      </c>
      <c r="AM38" s="92" t="s">
        <v>19</v>
      </c>
      <c r="AN38" s="104"/>
    </row>
    <row r="39" spans="1:40" s="8" customFormat="1" ht="14.25" customHeight="1" x14ac:dyDescent="0.25">
      <c r="A39" s="12">
        <v>1</v>
      </c>
      <c r="B39" s="5" t="s">
        <v>1</v>
      </c>
      <c r="C39" s="5">
        <v>50</v>
      </c>
      <c r="D39" s="12">
        <v>27</v>
      </c>
      <c r="E39" s="78">
        <v>54</v>
      </c>
      <c r="F39" s="5">
        <v>3.9</v>
      </c>
      <c r="G39" s="26">
        <v>7</v>
      </c>
      <c r="H39" s="12">
        <v>12</v>
      </c>
      <c r="I39" s="78">
        <v>24</v>
      </c>
      <c r="J39" s="5">
        <v>3.8</v>
      </c>
      <c r="K39" s="26">
        <v>7</v>
      </c>
      <c r="L39" s="5">
        <v>3.8</v>
      </c>
      <c r="M39" s="26">
        <v>8</v>
      </c>
      <c r="N39" s="9">
        <v>7</v>
      </c>
      <c r="O39" s="54">
        <v>5</v>
      </c>
      <c r="P39" s="9">
        <v>8.4</v>
      </c>
      <c r="Q39" s="54">
        <v>3</v>
      </c>
      <c r="R39" s="9">
        <v>15.4</v>
      </c>
      <c r="S39" s="26">
        <v>5</v>
      </c>
      <c r="T39" s="17">
        <v>16</v>
      </c>
      <c r="U39" s="26">
        <v>7</v>
      </c>
      <c r="V39" s="18">
        <v>4</v>
      </c>
      <c r="W39" s="54">
        <v>6</v>
      </c>
      <c r="X39" s="18">
        <v>3</v>
      </c>
      <c r="Y39" s="54">
        <v>8</v>
      </c>
      <c r="Z39" s="18">
        <v>7</v>
      </c>
      <c r="AA39" s="26">
        <v>8</v>
      </c>
      <c r="AB39" s="10">
        <v>9.6999999999999993</v>
      </c>
      <c r="AC39" s="26">
        <v>8</v>
      </c>
      <c r="AD39" s="19">
        <v>7</v>
      </c>
      <c r="AE39" s="54">
        <v>7</v>
      </c>
      <c r="AF39" s="19">
        <v>17</v>
      </c>
      <c r="AG39" s="54">
        <v>6</v>
      </c>
      <c r="AH39" s="19">
        <v>24</v>
      </c>
      <c r="AI39" s="26">
        <v>8</v>
      </c>
      <c r="AJ39" s="32">
        <v>17</v>
      </c>
      <c r="AK39" s="55">
        <v>8</v>
      </c>
      <c r="AL39" s="28">
        <f>G39+K39+M39+S39+U39+AA39+AC39+AI39+AK39</f>
        <v>66</v>
      </c>
      <c r="AM39" s="27">
        <v>8</v>
      </c>
      <c r="AN39" s="41"/>
    </row>
    <row r="40" spans="1:40" s="8" customFormat="1" ht="15" customHeight="1" x14ac:dyDescent="0.25">
      <c r="A40" s="12">
        <v>2</v>
      </c>
      <c r="B40" s="5" t="s">
        <v>2</v>
      </c>
      <c r="C40" s="5">
        <v>8</v>
      </c>
      <c r="D40" s="12">
        <v>9</v>
      </c>
      <c r="E40" s="86">
        <v>112.5</v>
      </c>
      <c r="F40" s="5">
        <v>3.75</v>
      </c>
      <c r="G40" s="26">
        <v>9</v>
      </c>
      <c r="H40" s="12">
        <v>2</v>
      </c>
      <c r="I40" s="78">
        <v>25</v>
      </c>
      <c r="J40" s="5">
        <v>3.6</v>
      </c>
      <c r="K40" s="26">
        <v>9</v>
      </c>
      <c r="L40" s="5">
        <v>3.65</v>
      </c>
      <c r="M40" s="26">
        <v>9</v>
      </c>
      <c r="N40" s="9">
        <v>6.42</v>
      </c>
      <c r="O40" s="54">
        <v>6</v>
      </c>
      <c r="P40" s="9">
        <v>8.34</v>
      </c>
      <c r="Q40" s="54">
        <v>4</v>
      </c>
      <c r="R40" s="9">
        <v>14.76</v>
      </c>
      <c r="S40" s="26">
        <v>7</v>
      </c>
      <c r="T40" s="17">
        <v>26</v>
      </c>
      <c r="U40" s="26">
        <v>5</v>
      </c>
      <c r="V40" s="18">
        <v>0</v>
      </c>
      <c r="W40" s="54">
        <v>9</v>
      </c>
      <c r="X40" s="18">
        <v>8</v>
      </c>
      <c r="Y40" s="54">
        <v>7</v>
      </c>
      <c r="Z40" s="18">
        <v>8</v>
      </c>
      <c r="AA40" s="26">
        <v>7</v>
      </c>
      <c r="AB40" s="10">
        <v>4.5999999999999996</v>
      </c>
      <c r="AC40" s="26">
        <v>9</v>
      </c>
      <c r="AD40" s="19">
        <v>7</v>
      </c>
      <c r="AE40" s="54">
        <v>8</v>
      </c>
      <c r="AF40" s="19">
        <v>16</v>
      </c>
      <c r="AG40" s="54">
        <v>8</v>
      </c>
      <c r="AH40" s="19">
        <v>23</v>
      </c>
      <c r="AI40" s="26">
        <v>9</v>
      </c>
      <c r="AJ40" s="32">
        <v>17</v>
      </c>
      <c r="AK40" s="55">
        <v>9</v>
      </c>
      <c r="AL40" s="28">
        <f t="shared" ref="AL40:AL47" si="27">G40+K40+M40+S40+U40+AA40+AC40+AI40+AK40</f>
        <v>73</v>
      </c>
      <c r="AM40" s="27">
        <v>9</v>
      </c>
      <c r="AN40" s="41"/>
    </row>
    <row r="41" spans="1:40" s="8" customFormat="1" ht="14.25" customHeight="1" x14ac:dyDescent="0.25">
      <c r="A41" s="71">
        <v>3</v>
      </c>
      <c r="B41" s="5" t="s">
        <v>3</v>
      </c>
      <c r="C41" s="5">
        <v>54</v>
      </c>
      <c r="D41" s="12">
        <v>41</v>
      </c>
      <c r="E41" s="78">
        <v>75.900000000000006</v>
      </c>
      <c r="F41" s="5">
        <v>4.08</v>
      </c>
      <c r="G41" s="26">
        <v>2</v>
      </c>
      <c r="H41" s="12">
        <v>19</v>
      </c>
      <c r="I41" s="78">
        <v>35.18</v>
      </c>
      <c r="J41" s="5">
        <v>4.13</v>
      </c>
      <c r="K41" s="26">
        <v>2</v>
      </c>
      <c r="L41" s="11">
        <v>4.12</v>
      </c>
      <c r="M41" s="26">
        <v>1</v>
      </c>
      <c r="N41" s="9">
        <v>7.94</v>
      </c>
      <c r="O41" s="54">
        <v>2</v>
      </c>
      <c r="P41" s="9">
        <v>8.74</v>
      </c>
      <c r="Q41" s="54">
        <v>2</v>
      </c>
      <c r="R41" s="11">
        <v>16.68</v>
      </c>
      <c r="S41" s="26">
        <v>1</v>
      </c>
      <c r="T41" s="17">
        <v>23</v>
      </c>
      <c r="U41" s="26">
        <v>6</v>
      </c>
      <c r="V41" s="18">
        <v>4</v>
      </c>
      <c r="W41" s="54">
        <v>7</v>
      </c>
      <c r="X41" s="18">
        <v>11</v>
      </c>
      <c r="Y41" s="54">
        <v>5</v>
      </c>
      <c r="Z41" s="18">
        <v>15</v>
      </c>
      <c r="AA41" s="26">
        <v>6</v>
      </c>
      <c r="AB41" s="10">
        <v>17.079999999999998</v>
      </c>
      <c r="AC41" s="26">
        <v>3</v>
      </c>
      <c r="AD41" s="19">
        <v>22</v>
      </c>
      <c r="AE41" s="54">
        <v>4</v>
      </c>
      <c r="AF41" s="19">
        <v>20</v>
      </c>
      <c r="AG41" s="54">
        <v>5</v>
      </c>
      <c r="AH41" s="19">
        <v>42</v>
      </c>
      <c r="AI41" s="26">
        <v>4</v>
      </c>
      <c r="AJ41" s="31">
        <v>2</v>
      </c>
      <c r="AK41" s="55">
        <v>1</v>
      </c>
      <c r="AL41" s="28">
        <f t="shared" si="27"/>
        <v>26</v>
      </c>
      <c r="AM41" s="58">
        <v>2</v>
      </c>
      <c r="AN41" s="41"/>
    </row>
    <row r="42" spans="1:40" s="8" customFormat="1" ht="15" customHeight="1" x14ac:dyDescent="0.25">
      <c r="A42" s="12">
        <v>4</v>
      </c>
      <c r="B42" s="5" t="s">
        <v>4</v>
      </c>
      <c r="C42" s="5">
        <v>16</v>
      </c>
      <c r="D42" s="12">
        <v>16</v>
      </c>
      <c r="E42" s="66">
        <v>100</v>
      </c>
      <c r="F42" s="5">
        <v>3.85</v>
      </c>
      <c r="G42" s="26">
        <v>8</v>
      </c>
      <c r="H42" s="12">
        <v>13</v>
      </c>
      <c r="I42" s="78">
        <v>81.25</v>
      </c>
      <c r="J42" s="5">
        <v>4.0599999999999996</v>
      </c>
      <c r="K42" s="26">
        <v>6</v>
      </c>
      <c r="L42" s="5">
        <v>3.82</v>
      </c>
      <c r="M42" s="26">
        <v>7</v>
      </c>
      <c r="N42" s="9">
        <v>5.65</v>
      </c>
      <c r="O42" s="54">
        <v>9</v>
      </c>
      <c r="P42" s="9">
        <v>7.38</v>
      </c>
      <c r="Q42" s="54">
        <v>8</v>
      </c>
      <c r="R42" s="9">
        <v>13.03</v>
      </c>
      <c r="S42" s="26">
        <v>9</v>
      </c>
      <c r="T42" s="17">
        <v>16</v>
      </c>
      <c r="U42" s="26">
        <v>8</v>
      </c>
      <c r="V42" s="18">
        <v>7</v>
      </c>
      <c r="W42" s="54">
        <v>2</v>
      </c>
      <c r="X42" s="18">
        <v>12</v>
      </c>
      <c r="Y42" s="54">
        <v>3</v>
      </c>
      <c r="Z42" s="18">
        <v>19</v>
      </c>
      <c r="AA42" s="26">
        <v>3</v>
      </c>
      <c r="AB42" s="10">
        <v>14.56</v>
      </c>
      <c r="AC42" s="26">
        <v>6</v>
      </c>
      <c r="AD42" s="19">
        <v>16</v>
      </c>
      <c r="AE42" s="54">
        <v>5</v>
      </c>
      <c r="AF42" s="19">
        <v>15</v>
      </c>
      <c r="AG42" s="54">
        <v>9</v>
      </c>
      <c r="AH42" s="19">
        <v>31</v>
      </c>
      <c r="AI42" s="26">
        <v>6</v>
      </c>
      <c r="AJ42" s="32">
        <v>8</v>
      </c>
      <c r="AK42" s="55">
        <v>4</v>
      </c>
      <c r="AL42" s="28">
        <f t="shared" si="27"/>
        <v>57</v>
      </c>
      <c r="AM42" s="27">
        <v>6</v>
      </c>
      <c r="AN42" s="41"/>
    </row>
    <row r="43" spans="1:40" s="8" customFormat="1" ht="14.25" customHeight="1" x14ac:dyDescent="0.25">
      <c r="A43" s="12">
        <v>5</v>
      </c>
      <c r="B43" s="5" t="s">
        <v>5</v>
      </c>
      <c r="C43" s="5">
        <v>4</v>
      </c>
      <c r="D43" s="12">
        <v>14</v>
      </c>
      <c r="E43" s="85">
        <v>350</v>
      </c>
      <c r="F43" s="5">
        <v>4.0199999999999996</v>
      </c>
      <c r="G43" s="26">
        <v>6</v>
      </c>
      <c r="H43" s="12">
        <v>10</v>
      </c>
      <c r="I43" s="78">
        <v>250</v>
      </c>
      <c r="J43" s="5">
        <v>4.0999999999999996</v>
      </c>
      <c r="K43" s="26">
        <v>3</v>
      </c>
      <c r="L43" s="5">
        <v>3.9</v>
      </c>
      <c r="M43" s="26">
        <v>6</v>
      </c>
      <c r="N43" s="9">
        <v>6.1</v>
      </c>
      <c r="O43" s="54">
        <v>7</v>
      </c>
      <c r="P43" s="9">
        <v>7.3</v>
      </c>
      <c r="Q43" s="54">
        <v>9</v>
      </c>
      <c r="R43" s="9">
        <f>N43+P43</f>
        <v>13.399999999999999</v>
      </c>
      <c r="S43" s="26">
        <v>8</v>
      </c>
      <c r="T43" s="17">
        <v>7</v>
      </c>
      <c r="U43" s="26">
        <v>9</v>
      </c>
      <c r="V43" s="18">
        <v>0</v>
      </c>
      <c r="W43" s="54">
        <v>9</v>
      </c>
      <c r="X43" s="18">
        <v>1</v>
      </c>
      <c r="Y43" s="54">
        <v>9</v>
      </c>
      <c r="Z43" s="18">
        <f>V43+X43</f>
        <v>1</v>
      </c>
      <c r="AA43" s="26">
        <v>9</v>
      </c>
      <c r="AB43" s="10">
        <v>13.27</v>
      </c>
      <c r="AC43" s="26">
        <v>7</v>
      </c>
      <c r="AD43" s="19">
        <v>6</v>
      </c>
      <c r="AE43" s="54">
        <v>9</v>
      </c>
      <c r="AF43" s="19">
        <v>25</v>
      </c>
      <c r="AG43" s="54">
        <v>4</v>
      </c>
      <c r="AH43" s="19">
        <f>AD43+AF43</f>
        <v>31</v>
      </c>
      <c r="AI43" s="26">
        <v>7</v>
      </c>
      <c r="AJ43" s="32">
        <v>13</v>
      </c>
      <c r="AK43" s="55">
        <v>7</v>
      </c>
      <c r="AL43" s="28">
        <f t="shared" si="27"/>
        <v>62</v>
      </c>
      <c r="AM43" s="27">
        <v>7</v>
      </c>
      <c r="AN43" s="41"/>
    </row>
    <row r="44" spans="1:40" s="8" customFormat="1" ht="14.25" customHeight="1" x14ac:dyDescent="0.25">
      <c r="A44" s="62">
        <v>6</v>
      </c>
      <c r="B44" s="5" t="s">
        <v>6</v>
      </c>
      <c r="C44" s="5">
        <v>43</v>
      </c>
      <c r="D44" s="12">
        <v>41</v>
      </c>
      <c r="E44" s="78">
        <v>95.3</v>
      </c>
      <c r="F44" s="11">
        <v>4.12</v>
      </c>
      <c r="G44" s="26">
        <v>1</v>
      </c>
      <c r="H44" s="12">
        <v>38</v>
      </c>
      <c r="I44" s="40">
        <v>88.37</v>
      </c>
      <c r="J44" s="11">
        <v>4.1500000000000004</v>
      </c>
      <c r="K44" s="26">
        <v>1</v>
      </c>
      <c r="L44" s="5">
        <v>4.07</v>
      </c>
      <c r="M44" s="26">
        <v>3</v>
      </c>
      <c r="N44" s="11">
        <v>8.14</v>
      </c>
      <c r="O44" s="54">
        <v>1</v>
      </c>
      <c r="P44" s="9">
        <v>8.2799999999999994</v>
      </c>
      <c r="Q44" s="54">
        <v>5</v>
      </c>
      <c r="R44" s="9">
        <f t="shared" ref="R44:R45" si="28">N44+P44</f>
        <v>16.420000000000002</v>
      </c>
      <c r="S44" s="26">
        <v>2</v>
      </c>
      <c r="T44" s="17">
        <v>28</v>
      </c>
      <c r="U44" s="26">
        <v>4</v>
      </c>
      <c r="V44" s="18">
        <v>7</v>
      </c>
      <c r="W44" s="54">
        <v>3</v>
      </c>
      <c r="X44" s="18">
        <v>16</v>
      </c>
      <c r="Y44" s="54">
        <v>2</v>
      </c>
      <c r="Z44" s="18">
        <f t="shared" ref="Z44:Z45" si="29">V44+X44</f>
        <v>23</v>
      </c>
      <c r="AA44" s="26">
        <v>2</v>
      </c>
      <c r="AB44" s="10">
        <v>15.79</v>
      </c>
      <c r="AC44" s="26">
        <v>4</v>
      </c>
      <c r="AD44" s="20">
        <v>27</v>
      </c>
      <c r="AE44" s="54">
        <v>1</v>
      </c>
      <c r="AF44" s="19">
        <v>27</v>
      </c>
      <c r="AG44" s="54">
        <v>3</v>
      </c>
      <c r="AH44" s="19">
        <f t="shared" ref="AH44:AH45" si="30">AD44+AF44</f>
        <v>54</v>
      </c>
      <c r="AI44" s="26">
        <v>3</v>
      </c>
      <c r="AJ44" s="32">
        <v>12</v>
      </c>
      <c r="AK44" s="55">
        <v>6</v>
      </c>
      <c r="AL44" s="28">
        <f t="shared" si="27"/>
        <v>26</v>
      </c>
      <c r="AM44" s="58">
        <v>3</v>
      </c>
      <c r="AN44" s="41"/>
    </row>
    <row r="45" spans="1:40" x14ac:dyDescent="0.25">
      <c r="A45" s="66">
        <v>7</v>
      </c>
      <c r="B45" s="5" t="s">
        <v>7</v>
      </c>
      <c r="C45" s="5">
        <v>72</v>
      </c>
      <c r="D45" s="12">
        <v>56</v>
      </c>
      <c r="E45" s="78">
        <v>77.7</v>
      </c>
      <c r="F45" s="5">
        <v>4.05</v>
      </c>
      <c r="G45" s="26">
        <v>4</v>
      </c>
      <c r="H45" s="12">
        <v>13</v>
      </c>
      <c r="I45" s="78">
        <v>18.05</v>
      </c>
      <c r="J45" s="5">
        <v>3.7</v>
      </c>
      <c r="K45" s="26">
        <v>8</v>
      </c>
      <c r="L45" s="5">
        <v>4.03</v>
      </c>
      <c r="M45" s="26">
        <v>4</v>
      </c>
      <c r="N45" s="9">
        <v>6.89</v>
      </c>
      <c r="O45" s="54">
        <v>8</v>
      </c>
      <c r="P45" s="11">
        <v>8.77</v>
      </c>
      <c r="Q45" s="54">
        <v>1</v>
      </c>
      <c r="R45" s="9">
        <f t="shared" si="28"/>
        <v>15.66</v>
      </c>
      <c r="S45" s="26">
        <v>3</v>
      </c>
      <c r="T45" s="17">
        <v>34</v>
      </c>
      <c r="U45" s="26">
        <v>2</v>
      </c>
      <c r="V45" s="18">
        <v>6</v>
      </c>
      <c r="W45" s="54">
        <v>5</v>
      </c>
      <c r="X45" s="18">
        <v>12</v>
      </c>
      <c r="Y45" s="54">
        <v>4</v>
      </c>
      <c r="Z45" s="18">
        <f t="shared" si="29"/>
        <v>18</v>
      </c>
      <c r="AA45" s="26">
        <v>4</v>
      </c>
      <c r="AB45" s="10">
        <v>14.59</v>
      </c>
      <c r="AC45" s="26">
        <v>5</v>
      </c>
      <c r="AD45" s="19">
        <v>16</v>
      </c>
      <c r="AE45" s="54">
        <v>6</v>
      </c>
      <c r="AF45" s="19">
        <v>17</v>
      </c>
      <c r="AG45" s="54">
        <v>7</v>
      </c>
      <c r="AH45" s="19">
        <f t="shared" si="30"/>
        <v>33</v>
      </c>
      <c r="AI45" s="26">
        <v>5</v>
      </c>
      <c r="AJ45" s="32">
        <v>4</v>
      </c>
      <c r="AK45" s="55">
        <v>2</v>
      </c>
      <c r="AL45" s="28">
        <f t="shared" si="27"/>
        <v>37</v>
      </c>
      <c r="AM45" s="27">
        <v>5</v>
      </c>
      <c r="AN45" s="41"/>
    </row>
    <row r="46" spans="1:40" x14ac:dyDescent="0.25">
      <c r="A46" s="62">
        <v>8</v>
      </c>
      <c r="B46" s="5" t="s">
        <v>8</v>
      </c>
      <c r="C46" s="5">
        <v>86</v>
      </c>
      <c r="D46" s="25">
        <v>66</v>
      </c>
      <c r="E46" s="78">
        <v>76.7</v>
      </c>
      <c r="F46" s="5">
        <v>4.0599999999999996</v>
      </c>
      <c r="G46" s="26">
        <v>3</v>
      </c>
      <c r="H46" s="25">
        <v>25</v>
      </c>
      <c r="I46" s="78">
        <v>29.06</v>
      </c>
      <c r="J46" s="5">
        <v>4.08</v>
      </c>
      <c r="K46" s="26">
        <v>5</v>
      </c>
      <c r="L46" s="5">
        <v>4.09</v>
      </c>
      <c r="M46" s="26">
        <v>2</v>
      </c>
      <c r="N46" s="9">
        <v>7.73</v>
      </c>
      <c r="O46" s="54">
        <v>3</v>
      </c>
      <c r="P46" s="9">
        <v>7.63</v>
      </c>
      <c r="Q46" s="54">
        <v>7</v>
      </c>
      <c r="R46" s="9">
        <f t="shared" ref="R46" si="31">N46+P46</f>
        <v>15.36</v>
      </c>
      <c r="S46" s="26">
        <v>6</v>
      </c>
      <c r="T46" s="20">
        <v>38</v>
      </c>
      <c r="U46" s="26">
        <v>1</v>
      </c>
      <c r="V46" s="20">
        <v>12</v>
      </c>
      <c r="W46" s="54">
        <v>1</v>
      </c>
      <c r="X46" s="20">
        <v>17</v>
      </c>
      <c r="Y46" s="54">
        <v>1</v>
      </c>
      <c r="Z46" s="20">
        <f t="shared" ref="Z46" si="32">V46+X46</f>
        <v>29</v>
      </c>
      <c r="AA46" s="26">
        <v>1</v>
      </c>
      <c r="AB46" s="10">
        <v>26.05</v>
      </c>
      <c r="AC46" s="26">
        <v>2</v>
      </c>
      <c r="AD46" s="19">
        <v>23</v>
      </c>
      <c r="AE46" s="54">
        <v>3</v>
      </c>
      <c r="AF46" s="19">
        <v>34</v>
      </c>
      <c r="AG46" s="54">
        <v>2</v>
      </c>
      <c r="AH46" s="19">
        <f t="shared" ref="AH46" si="33">AD46+AF46</f>
        <v>57</v>
      </c>
      <c r="AI46" s="26">
        <v>2</v>
      </c>
      <c r="AJ46" s="32">
        <v>7</v>
      </c>
      <c r="AK46" s="55">
        <v>3</v>
      </c>
      <c r="AL46" s="28">
        <f t="shared" si="27"/>
        <v>25</v>
      </c>
      <c r="AM46" s="58">
        <v>1</v>
      </c>
      <c r="AN46" s="41"/>
    </row>
    <row r="47" spans="1:40" x14ac:dyDescent="0.25">
      <c r="A47" s="66">
        <v>9</v>
      </c>
      <c r="B47" s="5" t="s">
        <v>0</v>
      </c>
      <c r="C47" s="5">
        <v>78</v>
      </c>
      <c r="D47" s="25">
        <v>42</v>
      </c>
      <c r="E47" s="78">
        <v>53.84</v>
      </c>
      <c r="F47" s="5">
        <v>4.03</v>
      </c>
      <c r="G47" s="26">
        <v>5</v>
      </c>
      <c r="H47" s="25">
        <v>23</v>
      </c>
      <c r="I47" s="78">
        <v>29.48</v>
      </c>
      <c r="J47" s="5">
        <v>4.09</v>
      </c>
      <c r="K47" s="26">
        <v>4</v>
      </c>
      <c r="L47" s="5">
        <v>3.98</v>
      </c>
      <c r="M47" s="26">
        <v>5</v>
      </c>
      <c r="N47" s="9">
        <v>7.66</v>
      </c>
      <c r="O47" s="54">
        <v>4</v>
      </c>
      <c r="P47" s="9">
        <v>7.9</v>
      </c>
      <c r="Q47" s="54">
        <v>6</v>
      </c>
      <c r="R47" s="9">
        <f>N47+P47</f>
        <v>15.56</v>
      </c>
      <c r="S47" s="26">
        <v>4</v>
      </c>
      <c r="T47" s="17">
        <v>31</v>
      </c>
      <c r="U47" s="26">
        <v>3</v>
      </c>
      <c r="V47" s="18">
        <v>7</v>
      </c>
      <c r="W47" s="54">
        <v>4</v>
      </c>
      <c r="X47" s="18">
        <v>9</v>
      </c>
      <c r="Y47" s="54">
        <v>6</v>
      </c>
      <c r="Z47" s="18">
        <f>V47+X47</f>
        <v>16</v>
      </c>
      <c r="AA47" s="26">
        <v>5</v>
      </c>
      <c r="AB47" s="11">
        <v>30.33</v>
      </c>
      <c r="AC47" s="26">
        <v>1</v>
      </c>
      <c r="AD47" s="20">
        <v>27</v>
      </c>
      <c r="AE47" s="54">
        <v>2</v>
      </c>
      <c r="AF47" s="20">
        <v>39</v>
      </c>
      <c r="AG47" s="54">
        <v>1</v>
      </c>
      <c r="AH47" s="20">
        <f>AD47+AF47</f>
        <v>66</v>
      </c>
      <c r="AI47" s="26">
        <v>1</v>
      </c>
      <c r="AJ47" s="32">
        <v>10</v>
      </c>
      <c r="AK47" s="55">
        <v>5</v>
      </c>
      <c r="AL47" s="28">
        <f t="shared" si="27"/>
        <v>33</v>
      </c>
      <c r="AM47" s="27">
        <v>4</v>
      </c>
      <c r="AN47" s="41"/>
    </row>
    <row r="48" spans="1:40" s="109" customFormat="1" x14ac:dyDescent="0.25">
      <c r="A48" s="86"/>
      <c r="B48" s="105"/>
      <c r="C48" s="103">
        <f>SUM(C39:C47)</f>
        <v>411</v>
      </c>
      <c r="D48" s="86">
        <f>SUM(D39:D47)</f>
        <v>312</v>
      </c>
      <c r="E48" s="86">
        <v>75.900000000000006</v>
      </c>
      <c r="F48" s="86">
        <f>AVERAGE(F39:F47)</f>
        <v>3.9844444444444442</v>
      </c>
      <c r="G48" s="86"/>
      <c r="H48" s="86">
        <f>SUM(H39:H47)</f>
        <v>155</v>
      </c>
      <c r="I48" s="86">
        <v>37.700000000000003</v>
      </c>
      <c r="J48" s="103">
        <f>AVERAGE(J39:J47)</f>
        <v>3.9677777777777772</v>
      </c>
      <c r="K48" s="86"/>
      <c r="L48" s="103">
        <f>AVERAGE(L39:L47)</f>
        <v>3.94</v>
      </c>
      <c r="M48" s="86"/>
      <c r="N48" s="103">
        <f>AVERAGE(N39:N47)</f>
        <v>7.0588888888888892</v>
      </c>
      <c r="O48" s="86"/>
      <c r="P48" s="103">
        <f>AVERAGE(P39:P47)</f>
        <v>8.0822222222222226</v>
      </c>
      <c r="Q48" s="86"/>
      <c r="R48" s="103">
        <f>AVERAGE(R39:R47)</f>
        <v>15.141111111111112</v>
      </c>
      <c r="S48" s="86"/>
      <c r="T48" s="86">
        <f>AVERAGE(T39:T47)</f>
        <v>24.333333333333332</v>
      </c>
      <c r="U48" s="86"/>
      <c r="V48" s="86">
        <f>AVERAGE(V39:V47)</f>
        <v>5.2222222222222223</v>
      </c>
      <c r="W48" s="86"/>
      <c r="X48" s="86">
        <f>AVERAGE(X39:X47)</f>
        <v>9.8888888888888893</v>
      </c>
      <c r="Y48" s="86"/>
      <c r="Z48" s="86">
        <f>AVERAGE(Z39:Z47)</f>
        <v>15.111111111111111</v>
      </c>
      <c r="AA48" s="86"/>
      <c r="AB48" s="103">
        <f>AVERAGE(AB39:AB47)</f>
        <v>16.218888888888888</v>
      </c>
      <c r="AC48" s="86"/>
      <c r="AD48" s="86">
        <f>AVERAGE(AD39:AD47)</f>
        <v>16.777777777777779</v>
      </c>
      <c r="AE48" s="86"/>
      <c r="AF48" s="86">
        <f>AVERAGE(AF39:AF47)</f>
        <v>23.333333333333332</v>
      </c>
      <c r="AG48" s="86"/>
      <c r="AH48" s="86">
        <f>AVERAGE(AH39:AH47)</f>
        <v>40.111111111111114</v>
      </c>
      <c r="AI48" s="86"/>
      <c r="AJ48" s="86">
        <f>AVERAGE(AJ39:AJ47)</f>
        <v>10</v>
      </c>
      <c r="AK48" s="86"/>
      <c r="AL48" s="106"/>
      <c r="AM48" s="107"/>
      <c r="AN48" s="108"/>
    </row>
  </sheetData>
  <mergeCells count="14">
    <mergeCell ref="D6:G6"/>
    <mergeCell ref="A8:AM8"/>
    <mergeCell ref="A6:A7"/>
    <mergeCell ref="B6:B7"/>
    <mergeCell ref="AM6:AM7"/>
    <mergeCell ref="N6:S6"/>
    <mergeCell ref="V6:AA6"/>
    <mergeCell ref="AD6:AI6"/>
    <mergeCell ref="T6:U6"/>
    <mergeCell ref="AB6:AC6"/>
    <mergeCell ref="L6:M6"/>
    <mergeCell ref="H6:K6"/>
    <mergeCell ref="AL6:AL7"/>
    <mergeCell ref="AJ6:AK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школам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ГоголеваСА</dc:creator>
  <cp:lastModifiedBy>ГоголеваСА</cp:lastModifiedBy>
  <cp:lastPrinted>2020-03-20T05:43:06Z</cp:lastPrinted>
  <dcterms:created xsi:type="dcterms:W3CDTF">2020-02-11T02:37:05Z</dcterms:created>
  <dcterms:modified xsi:type="dcterms:W3CDTF">2021-02-02T05:54:27Z</dcterms:modified>
</cp:coreProperties>
</file>